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vsafonova/Desktop/"/>
    </mc:Choice>
  </mc:AlternateContent>
  <xr:revisionPtr revIDLastSave="0" documentId="13_ncr:1_{0C8E910C-B75B-7A4B-A2D7-75E9B099FE69}" xr6:coauthVersionLast="36" xr6:coauthVersionMax="36" xr10:uidLastSave="{00000000-0000-0000-0000-000000000000}"/>
  <bookViews>
    <workbookView xWindow="3460" yWindow="500" windowWidth="15960" windowHeight="16340" xr2:uid="{00000000-000D-0000-FFFF-FFFF00000000}"/>
  </bookViews>
  <sheets>
    <sheet name="1-2 " sheetId="1" r:id="rId1"/>
    <sheet name="3-4" sheetId="2" r:id="rId2"/>
  </sheets>
  <calcPr calcId="181029" refMode="R1C1"/>
</workbook>
</file>

<file path=xl/calcChain.xml><?xml version="1.0" encoding="utf-8"?>
<calcChain xmlns="http://schemas.openxmlformats.org/spreadsheetml/2006/main">
  <c r="H72" i="2" l="1"/>
  <c r="AT71" i="2"/>
  <c r="K71" i="2"/>
  <c r="H71" i="2"/>
  <c r="F71" i="2" s="1"/>
  <c r="AT70" i="2"/>
  <c r="K70" i="2"/>
  <c r="K68" i="2" s="1"/>
  <c r="AT69" i="2"/>
  <c r="AN69" i="2"/>
  <c r="AH69" i="2"/>
  <c r="L69" i="2"/>
  <c r="J69" i="2"/>
  <c r="H69" i="2"/>
  <c r="G69" i="2"/>
  <c r="AY68" i="2"/>
  <c r="AX68" i="2"/>
  <c r="AX49" i="2" s="1"/>
  <c r="AX10" i="2" s="1"/>
  <c r="AW68" i="2"/>
  <c r="AU68" i="2"/>
  <c r="AT68" i="2"/>
  <c r="AS68" i="2"/>
  <c r="AR68" i="2"/>
  <c r="AQ68" i="2"/>
  <c r="AP68" i="2"/>
  <c r="AO68" i="2"/>
  <c r="AN68" i="2"/>
  <c r="AM68" i="2"/>
  <c r="AI68" i="2"/>
  <c r="AH68" i="2"/>
  <c r="L68" i="2"/>
  <c r="J68" i="2"/>
  <c r="I68" i="2"/>
  <c r="AN67" i="2"/>
  <c r="K67" i="2" s="1"/>
  <c r="L67" i="2"/>
  <c r="AN66" i="2"/>
  <c r="AH66" i="2"/>
  <c r="L66" i="2"/>
  <c r="K66" i="2"/>
  <c r="K63" i="2" s="1"/>
  <c r="H66" i="2"/>
  <c r="F66" i="2" s="1"/>
  <c r="AN65" i="2"/>
  <c r="AH65" i="2"/>
  <c r="AB65" i="2"/>
  <c r="AB63" i="2" s="1"/>
  <c r="L65" i="2"/>
  <c r="M65" i="2" s="1"/>
  <c r="J65" i="2"/>
  <c r="H65" i="2"/>
  <c r="F65" i="2" s="1"/>
  <c r="G65" i="2"/>
  <c r="AN64" i="2"/>
  <c r="AN63" i="2" s="1"/>
  <c r="AH64" i="2"/>
  <c r="AB64" i="2"/>
  <c r="L64" i="2"/>
  <c r="M64" i="2" s="1"/>
  <c r="J64" i="2"/>
  <c r="I64" i="2"/>
  <c r="G64" i="2"/>
  <c r="G63" i="2" s="1"/>
  <c r="AS63" i="2"/>
  <c r="AR63" i="2"/>
  <c r="AQ63" i="2"/>
  <c r="AP63" i="2"/>
  <c r="AO63" i="2"/>
  <c r="AM63" i="2"/>
  <c r="AL63" i="2"/>
  <c r="AK63" i="2"/>
  <c r="AJ63" i="2"/>
  <c r="AI63" i="2"/>
  <c r="AH63" i="2"/>
  <c r="AG63" i="2"/>
  <c r="AF63" i="2"/>
  <c r="AE63" i="2"/>
  <c r="AE49" i="2" s="1"/>
  <c r="AC63" i="2"/>
  <c r="N63" i="2"/>
  <c r="M63" i="2"/>
  <c r="I63" i="2"/>
  <c r="BF62" i="2"/>
  <c r="AZ62" i="2"/>
  <c r="L62" i="2"/>
  <c r="M62" i="2" s="1"/>
  <c r="I62" i="2"/>
  <c r="H62" i="2"/>
  <c r="F62" i="2" s="1"/>
  <c r="BF61" i="2"/>
  <c r="AZ61" i="2"/>
  <c r="K61" i="2" s="1"/>
  <c r="K57" i="2" s="1"/>
  <c r="M61" i="2"/>
  <c r="L61" i="2"/>
  <c r="I61" i="2"/>
  <c r="H61" i="2"/>
  <c r="F61" i="2" s="1"/>
  <c r="AZ60" i="2"/>
  <c r="AN60" i="2"/>
  <c r="AN57" i="2" s="1"/>
  <c r="M60" i="2"/>
  <c r="L60" i="2"/>
  <c r="J60" i="2"/>
  <c r="I60" i="2"/>
  <c r="H60" i="2" s="1"/>
  <c r="F60" i="2" s="1"/>
  <c r="G60" i="2"/>
  <c r="BF59" i="2"/>
  <c r="AZ59" i="2"/>
  <c r="AT59" i="2"/>
  <c r="AN59" i="2"/>
  <c r="L59" i="2"/>
  <c r="M59" i="2" s="1"/>
  <c r="J59" i="2"/>
  <c r="I59" i="2"/>
  <c r="G59" i="2"/>
  <c r="BF58" i="2"/>
  <c r="AZ58" i="2"/>
  <c r="AT58" i="2"/>
  <c r="AT57" i="2" s="1"/>
  <c r="AN58" i="2"/>
  <c r="L58" i="2"/>
  <c r="J58" i="2"/>
  <c r="H58" i="2" s="1"/>
  <c r="I58" i="2"/>
  <c r="G58" i="2"/>
  <c r="G57" i="2" s="1"/>
  <c r="BK57" i="2"/>
  <c r="BJ57" i="2"/>
  <c r="BI57" i="2"/>
  <c r="BI49" i="2" s="1"/>
  <c r="BI10" i="2" s="1"/>
  <c r="BH57" i="2"/>
  <c r="BH49" i="2" s="1"/>
  <c r="BH10" i="2" s="1"/>
  <c r="BG57" i="2"/>
  <c r="BE57" i="2"/>
  <c r="BE49" i="2" s="1"/>
  <c r="BD57" i="2"/>
  <c r="BD49" i="2" s="1"/>
  <c r="BD10" i="2" s="1"/>
  <c r="BC57" i="2"/>
  <c r="BB57" i="2"/>
  <c r="BA57" i="2"/>
  <c r="BA49" i="2" s="1"/>
  <c r="AZ57" i="2"/>
  <c r="AZ49" i="2" s="1"/>
  <c r="AY57" i="2"/>
  <c r="AX57" i="2"/>
  <c r="AW57" i="2"/>
  <c r="AV57" i="2"/>
  <c r="AU57" i="2"/>
  <c r="AS57" i="2"/>
  <c r="AQ57" i="2"/>
  <c r="AQ49" i="2" s="1"/>
  <c r="AO57" i="2"/>
  <c r="N57" i="2"/>
  <c r="N49" i="2" s="1"/>
  <c r="J57" i="2"/>
  <c r="I57" i="2"/>
  <c r="I49" i="2" s="1"/>
  <c r="AT56" i="2"/>
  <c r="K56" i="2" s="1"/>
  <c r="H56" i="2" s="1"/>
  <c r="F56" i="2"/>
  <c r="AT55" i="2"/>
  <c r="K55" i="2" s="1"/>
  <c r="AT54" i="2"/>
  <c r="AN54" i="2"/>
  <c r="AH54" i="2"/>
  <c r="L54" i="2"/>
  <c r="J54" i="2"/>
  <c r="H54" i="2" s="1"/>
  <c r="I54" i="2"/>
  <c r="G54" i="2"/>
  <c r="F54" i="2" s="1"/>
  <c r="AT53" i="2"/>
  <c r="AN53" i="2"/>
  <c r="M53" i="2"/>
  <c r="L53" i="2"/>
  <c r="H53" i="2" s="1"/>
  <c r="J53" i="2"/>
  <c r="G53" i="2"/>
  <c r="F53" i="2"/>
  <c r="AT52" i="2"/>
  <c r="AN52" i="2"/>
  <c r="AH52" i="2"/>
  <c r="M52" i="2"/>
  <c r="M50" i="2" s="1"/>
  <c r="L52" i="2"/>
  <c r="J52" i="2"/>
  <c r="H52" i="2"/>
  <c r="G52" i="2"/>
  <c r="F52" i="2" s="1"/>
  <c r="AT51" i="2"/>
  <c r="AN51" i="2"/>
  <c r="AH51" i="2"/>
  <c r="AB51" i="2"/>
  <c r="L51" i="2"/>
  <c r="M51" i="2" s="1"/>
  <c r="J51" i="2"/>
  <c r="I51" i="2"/>
  <c r="G51" i="2"/>
  <c r="G50" i="2" s="1"/>
  <c r="AY50" i="2"/>
  <c r="AX50" i="2"/>
  <c r="AW50" i="2"/>
  <c r="AW49" i="2" s="1"/>
  <c r="AV50" i="2"/>
  <c r="AU50" i="2"/>
  <c r="AS50" i="2"/>
  <c r="AR50" i="2"/>
  <c r="AR49" i="2" s="1"/>
  <c r="AR10" i="2" s="1"/>
  <c r="AQ50" i="2"/>
  <c r="AP50" i="2"/>
  <c r="AO50" i="2"/>
  <c r="AN50" i="2"/>
  <c r="AN49" i="2" s="1"/>
  <c r="AM50" i="2"/>
  <c r="AK50" i="2"/>
  <c r="AK49" i="2" s="1"/>
  <c r="AI50" i="2"/>
  <c r="AI49" i="2" s="1"/>
  <c r="AH50" i="2"/>
  <c r="AH49" i="2" s="1"/>
  <c r="AG50" i="2"/>
  <c r="AE50" i="2"/>
  <c r="AC50" i="2"/>
  <c r="AC49" i="2" s="1"/>
  <c r="AC10" i="2" s="1"/>
  <c r="AB50" i="2"/>
  <c r="AB49" i="2" s="1"/>
  <c r="O50" i="2"/>
  <c r="N50" i="2"/>
  <c r="L50" i="2"/>
  <c r="I50" i="2"/>
  <c r="BK49" i="2"/>
  <c r="BJ49" i="2"/>
  <c r="BJ10" i="2" s="1"/>
  <c r="BG49" i="2"/>
  <c r="BC49" i="2"/>
  <c r="BB49" i="2"/>
  <c r="BB10" i="2" s="1"/>
  <c r="AY49" i="2"/>
  <c r="AU49" i="2"/>
  <c r="AP49" i="2"/>
  <c r="AM49" i="2"/>
  <c r="AL49" i="2"/>
  <c r="AL10" i="2" s="1"/>
  <c r="AJ49" i="2"/>
  <c r="AG49" i="2"/>
  <c r="O49" i="2"/>
  <c r="E49" i="2"/>
  <c r="E10" i="2" s="1"/>
  <c r="D49" i="2"/>
  <c r="BF48" i="2"/>
  <c r="AH48" i="2"/>
  <c r="AB48" i="2"/>
  <c r="M48" i="2"/>
  <c r="L48" i="2"/>
  <c r="J48" i="2"/>
  <c r="H48" i="2"/>
  <c r="G48" i="2"/>
  <c r="AH47" i="2"/>
  <c r="AB47" i="2"/>
  <c r="M47" i="2"/>
  <c r="L47" i="2"/>
  <c r="J47" i="2"/>
  <c r="I47" i="2"/>
  <c r="H47" i="2"/>
  <c r="F47" i="2" s="1"/>
  <c r="G47" i="2"/>
  <c r="AH46" i="2"/>
  <c r="AB46" i="2"/>
  <c r="L46" i="2"/>
  <c r="M46" i="2" s="1"/>
  <c r="J46" i="2"/>
  <c r="H46" i="2" s="1"/>
  <c r="F46" i="2" s="1"/>
  <c r="G46" i="2"/>
  <c r="BF45" i="2"/>
  <c r="BF36" i="2" s="1"/>
  <c r="AH45" i="2"/>
  <c r="AB45" i="2"/>
  <c r="L45" i="2"/>
  <c r="J45" i="2"/>
  <c r="G45" i="2"/>
  <c r="AH44" i="2"/>
  <c r="AB44" i="2"/>
  <c r="L44" i="2"/>
  <c r="J44" i="2"/>
  <c r="G44" i="2"/>
  <c r="BF43" i="2"/>
  <c r="L43" i="2"/>
  <c r="M43" i="2" s="1"/>
  <c r="J43" i="2"/>
  <c r="H43" i="2"/>
  <c r="F43" i="2" s="1"/>
  <c r="G43" i="2"/>
  <c r="AT42" i="2"/>
  <c r="M42" i="2"/>
  <c r="L42" i="2"/>
  <c r="J42" i="2"/>
  <c r="H42" i="2"/>
  <c r="G42" i="2"/>
  <c r="F42" i="2" s="1"/>
  <c r="AZ41" i="2"/>
  <c r="M41" i="2"/>
  <c r="L41" i="2"/>
  <c r="H41" i="2" s="1"/>
  <c r="J41" i="2"/>
  <c r="G41" i="2"/>
  <c r="F41" i="2" s="1"/>
  <c r="AN40" i="2"/>
  <c r="AH40" i="2"/>
  <c r="AB40" i="2"/>
  <c r="M40" i="2"/>
  <c r="L40" i="2"/>
  <c r="J40" i="2"/>
  <c r="I40" i="2"/>
  <c r="H40" i="2" s="1"/>
  <c r="F40" i="2" s="1"/>
  <c r="G40" i="2"/>
  <c r="AH39" i="2"/>
  <c r="AH36" i="2" s="1"/>
  <c r="AB39" i="2"/>
  <c r="L39" i="2"/>
  <c r="M39" i="2" s="1"/>
  <c r="J39" i="2"/>
  <c r="I39" i="2"/>
  <c r="I36" i="2" s="1"/>
  <c r="G39" i="2"/>
  <c r="AH38" i="2"/>
  <c r="AB38" i="2"/>
  <c r="L38" i="2"/>
  <c r="J38" i="2"/>
  <c r="G38" i="2"/>
  <c r="AB37" i="2"/>
  <c r="AB36" i="2" s="1"/>
  <c r="L37" i="2"/>
  <c r="M37" i="2" s="1"/>
  <c r="J37" i="2"/>
  <c r="H37" i="2"/>
  <c r="F37" i="2" s="1"/>
  <c r="G37" i="2"/>
  <c r="BK36" i="2"/>
  <c r="BK10" i="2" s="1"/>
  <c r="BJ36" i="2"/>
  <c r="BI36" i="2"/>
  <c r="BH36" i="2"/>
  <c r="BG36" i="2"/>
  <c r="BG10" i="2" s="1"/>
  <c r="BE36" i="2"/>
  <c r="BD36" i="2"/>
  <c r="BC36" i="2"/>
  <c r="BC10" i="2" s="1"/>
  <c r="BB36" i="2"/>
  <c r="BA36" i="2"/>
  <c r="AZ36" i="2"/>
  <c r="AY36" i="2"/>
  <c r="AY10" i="2" s="1"/>
  <c r="AX36" i="2"/>
  <c r="AW36" i="2"/>
  <c r="AV36" i="2"/>
  <c r="AU36" i="2"/>
  <c r="AU10" i="2" s="1"/>
  <c r="AT36" i="2"/>
  <c r="AS36" i="2"/>
  <c r="AR36" i="2"/>
  <c r="AQ36" i="2"/>
  <c r="AP36" i="2"/>
  <c r="AO36" i="2"/>
  <c r="AN36" i="2"/>
  <c r="AM36" i="2"/>
  <c r="AL36" i="2"/>
  <c r="AK36" i="2"/>
  <c r="AJ36" i="2"/>
  <c r="AI36" i="2"/>
  <c r="AG36" i="2"/>
  <c r="AF36" i="2"/>
  <c r="AE36" i="2"/>
  <c r="AD36" i="2"/>
  <c r="AC36" i="2"/>
  <c r="N36" i="2"/>
  <c r="AH35" i="2"/>
  <c r="AH32" i="2" s="1"/>
  <c r="M35" i="2"/>
  <c r="L35" i="2"/>
  <c r="J35" i="2"/>
  <c r="H35" i="2"/>
  <c r="G35" i="2"/>
  <c r="AH34" i="2"/>
  <c r="L34" i="2"/>
  <c r="H34" i="2" s="1"/>
  <c r="F34" i="2" s="1"/>
  <c r="J34" i="2"/>
  <c r="G34" i="2"/>
  <c r="AH33" i="2"/>
  <c r="AB33" i="2"/>
  <c r="L33" i="2"/>
  <c r="H33" i="2" s="1"/>
  <c r="J33" i="2"/>
  <c r="G33" i="2"/>
  <c r="F33" i="2" s="1"/>
  <c r="AM32" i="2"/>
  <c r="AK32" i="2"/>
  <c r="AI32" i="2"/>
  <c r="AG32" i="2"/>
  <c r="AF32" i="2"/>
  <c r="AE32" i="2"/>
  <c r="AE10" i="2" s="1"/>
  <c r="AC32" i="2"/>
  <c r="AB32" i="2"/>
  <c r="N32" i="2"/>
  <c r="J32" i="2"/>
  <c r="G32" i="2"/>
  <c r="BF31" i="2"/>
  <c r="AZ31" i="2"/>
  <c r="AT31" i="2"/>
  <c r="AN31" i="2"/>
  <c r="AH31" i="2"/>
  <c r="AB31" i="2"/>
  <c r="L31" i="2"/>
  <c r="H31" i="2" s="1"/>
  <c r="G31" i="2"/>
  <c r="BF30" i="2"/>
  <c r="AZ30" i="2"/>
  <c r="AT30" i="2"/>
  <c r="AN30" i="2"/>
  <c r="AH30" i="2"/>
  <c r="AH26" i="2" s="1"/>
  <c r="AB30" i="2"/>
  <c r="AB26" i="2" s="1"/>
  <c r="AB10" i="2" s="1"/>
  <c r="L30" i="2"/>
  <c r="G30" i="2"/>
  <c r="F30" i="2"/>
  <c r="AZ29" i="2"/>
  <c r="AZ26" i="2" s="1"/>
  <c r="AZ10" i="2" s="1"/>
  <c r="AB29" i="2"/>
  <c r="L29" i="2"/>
  <c r="G29" i="2"/>
  <c r="F29" i="2"/>
  <c r="AB28" i="2"/>
  <c r="L28" i="2"/>
  <c r="H28" i="2"/>
  <c r="G28" i="2"/>
  <c r="F28" i="2" s="1"/>
  <c r="AT27" i="2"/>
  <c r="M27" i="2"/>
  <c r="L27" i="2"/>
  <c r="H27" i="2" s="1"/>
  <c r="H26" i="2" s="1"/>
  <c r="G27" i="2"/>
  <c r="G26" i="2" s="1"/>
  <c r="BK26" i="2"/>
  <c r="BG26" i="2"/>
  <c r="BF26" i="2"/>
  <c r="BE26" i="2"/>
  <c r="BD26" i="2"/>
  <c r="BC26" i="2"/>
  <c r="BA26" i="2"/>
  <c r="BA10" i="2" s="1"/>
  <c r="AY26" i="2"/>
  <c r="AU26" i="2"/>
  <c r="AT26" i="2"/>
  <c r="AS26" i="2"/>
  <c r="AR26" i="2"/>
  <c r="AO26" i="2"/>
  <c r="AN26" i="2"/>
  <c r="AN10" i="2" s="1"/>
  <c r="AM26" i="2"/>
  <c r="AM10" i="2" s="1"/>
  <c r="AI26" i="2"/>
  <c r="AG26" i="2"/>
  <c r="AF26" i="2"/>
  <c r="AF10" i="2" s="1"/>
  <c r="AE26" i="2"/>
  <c r="AC26" i="2"/>
  <c r="N26" i="2"/>
  <c r="J26" i="2"/>
  <c r="V25" i="2"/>
  <c r="P25" i="2"/>
  <c r="M25" i="2"/>
  <c r="L25" i="2"/>
  <c r="J25" i="2"/>
  <c r="H25" i="2"/>
  <c r="F25" i="2" s="1"/>
  <c r="V23" i="2"/>
  <c r="P23" i="2"/>
  <c r="M23" i="2"/>
  <c r="L23" i="2"/>
  <c r="J23" i="2"/>
  <c r="I23" i="2"/>
  <c r="H23" i="2"/>
  <c r="F23" i="2" s="1"/>
  <c r="V22" i="2"/>
  <c r="P22" i="2"/>
  <c r="L22" i="2"/>
  <c r="J22" i="2"/>
  <c r="I22" i="2"/>
  <c r="H22" i="2"/>
  <c r="F22" i="2" s="1"/>
  <c r="V21" i="2"/>
  <c r="L21" i="2"/>
  <c r="M21" i="2" s="1"/>
  <c r="J21" i="2"/>
  <c r="V19" i="2"/>
  <c r="M19" i="2"/>
  <c r="L19" i="2"/>
  <c r="H19" i="2" s="1"/>
  <c r="F19" i="2" s="1"/>
  <c r="V18" i="2"/>
  <c r="P18" i="2"/>
  <c r="L18" i="2"/>
  <c r="M18" i="2" s="1"/>
  <c r="V17" i="2"/>
  <c r="P17" i="2"/>
  <c r="M17" i="2"/>
  <c r="L17" i="2"/>
  <c r="H17" i="2" s="1"/>
  <c r="F17" i="2" s="1"/>
  <c r="V16" i="2"/>
  <c r="P16" i="2"/>
  <c r="L16" i="2"/>
  <c r="M16" i="2" s="1"/>
  <c r="J16" i="2"/>
  <c r="V15" i="2"/>
  <c r="P15" i="2"/>
  <c r="M15" i="2"/>
  <c r="L15" i="2"/>
  <c r="J15" i="2"/>
  <c r="I15" i="2"/>
  <c r="H15" i="2" s="1"/>
  <c r="F15" i="2" s="1"/>
  <c r="V14" i="2"/>
  <c r="P14" i="2"/>
  <c r="L14" i="2"/>
  <c r="J14" i="2"/>
  <c r="H14" i="2"/>
  <c r="F14" i="2" s="1"/>
  <c r="V13" i="2"/>
  <c r="P13" i="2"/>
  <c r="M13" i="2"/>
  <c r="L13" i="2"/>
  <c r="J13" i="2"/>
  <c r="H13" i="2" s="1"/>
  <c r="F13" i="2"/>
  <c r="V12" i="2"/>
  <c r="V11" i="2" s="1"/>
  <c r="V10" i="2" s="1"/>
  <c r="P12" i="2"/>
  <c r="L12" i="2"/>
  <c r="J12" i="2"/>
  <c r="J11" i="2" s="1"/>
  <c r="I12" i="2"/>
  <c r="AA11" i="2"/>
  <c r="AA10" i="2" s="1"/>
  <c r="Y11" i="2"/>
  <c r="X11" i="2"/>
  <c r="U11" i="2"/>
  <c r="O11" i="2"/>
  <c r="N11" i="2"/>
  <c r="BE10" i="2"/>
  <c r="AW10" i="2"/>
  <c r="AP10" i="2"/>
  <c r="AK10" i="2"/>
  <c r="AJ10" i="2"/>
  <c r="AG10" i="2"/>
  <c r="AD10" i="2"/>
  <c r="Z10" i="2"/>
  <c r="Y10" i="2"/>
  <c r="X10" i="2"/>
  <c r="U10" i="2"/>
  <c r="O10" i="2"/>
  <c r="D10" i="2"/>
  <c r="C10" i="2"/>
  <c r="BK28" i="1"/>
  <c r="BJ28" i="1"/>
  <c r="BI28" i="1"/>
  <c r="BH28" i="1"/>
  <c r="BG28" i="1"/>
  <c r="BF28" i="1"/>
  <c r="BL27" i="1"/>
  <c r="BE27" i="1"/>
  <c r="BE26" i="1"/>
  <c r="BL26" i="1" s="1"/>
  <c r="BL25" i="1"/>
  <c r="BE25" i="1"/>
  <c r="BE24" i="1"/>
  <c r="BE28" i="1" s="1"/>
  <c r="L49" i="2" l="1"/>
  <c r="AH10" i="2"/>
  <c r="F59" i="2"/>
  <c r="H64" i="2"/>
  <c r="J63" i="2"/>
  <c r="I11" i="2"/>
  <c r="I10" i="2" s="1"/>
  <c r="L11" i="2"/>
  <c r="M12" i="2"/>
  <c r="M11" i="2" s="1"/>
  <c r="H32" i="2"/>
  <c r="M34" i="2"/>
  <c r="H45" i="2"/>
  <c r="F45" i="2" s="1"/>
  <c r="M45" i="2"/>
  <c r="AO49" i="2"/>
  <c r="AO10" i="2" s="1"/>
  <c r="AS49" i="2"/>
  <c r="AS10" i="2" s="1"/>
  <c r="H59" i="2"/>
  <c r="BF57" i="2"/>
  <c r="BF49" i="2" s="1"/>
  <c r="BF10" i="2" s="1"/>
  <c r="H70" i="2"/>
  <c r="G49" i="2"/>
  <c r="K50" i="2"/>
  <c r="K49" i="2" s="1"/>
  <c r="K10" i="2" s="1"/>
  <c r="H55" i="2"/>
  <c r="F55" i="2" s="1"/>
  <c r="BL24" i="1"/>
  <c r="BL28" i="1" s="1"/>
  <c r="P11" i="2"/>
  <c r="P10" i="2" s="1"/>
  <c r="H16" i="2"/>
  <c r="F16" i="2" s="1"/>
  <c r="M28" i="2"/>
  <c r="M26" i="2" s="1"/>
  <c r="L26" i="2"/>
  <c r="F31" i="2"/>
  <c r="L32" i="2"/>
  <c r="M33" i="2"/>
  <c r="M32" i="2" s="1"/>
  <c r="J36" i="2"/>
  <c r="G36" i="2"/>
  <c r="G10" i="2" s="1"/>
  <c r="H51" i="2"/>
  <c r="H50" i="2" s="1"/>
  <c r="J50" i="2"/>
  <c r="J49" i="2" s="1"/>
  <c r="AT50" i="2"/>
  <c r="AT49" i="2" s="1"/>
  <c r="AT10" i="2" s="1"/>
  <c r="H57" i="2"/>
  <c r="F69" i="2"/>
  <c r="G68" i="2"/>
  <c r="J10" i="2"/>
  <c r="H38" i="2"/>
  <c r="M38" i="2"/>
  <c r="N10" i="2"/>
  <c r="H12" i="2"/>
  <c r="H18" i="2"/>
  <c r="F18" i="2" s="1"/>
  <c r="H21" i="2"/>
  <c r="F21" i="2" s="1"/>
  <c r="F27" i="2"/>
  <c r="F26" i="2" s="1"/>
  <c r="AI10" i="2"/>
  <c r="F35" i="2"/>
  <c r="F32" i="2" s="1"/>
  <c r="AQ10" i="2"/>
  <c r="H44" i="2"/>
  <c r="F44" i="2" s="1"/>
  <c r="M44" i="2"/>
  <c r="F48" i="2"/>
  <c r="AV49" i="2"/>
  <c r="AV10" i="2" s="1"/>
  <c r="F51" i="2"/>
  <c r="F50" i="2" s="1"/>
  <c r="F58" i="2"/>
  <c r="F57" i="2" s="1"/>
  <c r="L57" i="2"/>
  <c r="M58" i="2"/>
  <c r="M57" i="2" s="1"/>
  <c r="M49" i="2" s="1"/>
  <c r="L63" i="2"/>
  <c r="H67" i="2"/>
  <c r="F67" i="2" s="1"/>
  <c r="L36" i="2"/>
  <c r="H39" i="2"/>
  <c r="F39" i="2" s="1"/>
  <c r="L10" i="2" l="1"/>
  <c r="F70" i="2"/>
  <c r="H68" i="2"/>
  <c r="M36" i="2"/>
  <c r="M10" i="2" s="1"/>
  <c r="F68" i="2"/>
  <c r="F12" i="2"/>
  <c r="F11" i="2" s="1"/>
  <c r="H11" i="2"/>
  <c r="F38" i="2"/>
  <c r="F36" i="2" s="1"/>
  <c r="H36" i="2"/>
  <c r="F64" i="2"/>
  <c r="F63" i="2" s="1"/>
  <c r="F49" i="2" s="1"/>
  <c r="H63" i="2"/>
  <c r="H49" i="2" s="1"/>
  <c r="F10" i="2" l="1"/>
  <c r="F8" i="2" s="1"/>
  <c r="H10" i="2"/>
</calcChain>
</file>

<file path=xl/sharedStrings.xml><?xml version="1.0" encoding="utf-8"?>
<sst xmlns="http://schemas.openxmlformats.org/spreadsheetml/2006/main" count="373" uniqueCount="238">
  <si>
    <t>УТВЕРЖДАЮ</t>
  </si>
  <si>
    <t xml:space="preserve">Учебный план
</t>
  </si>
  <si>
    <t>Директор________А.А Балаев</t>
  </si>
  <si>
    <t>Частного учреждения профессиональной образовательной организации                           "СТОЛИЧНЫЙ БИЗНЕС КОЛЛЕДЖ"</t>
  </si>
  <si>
    <t>"    "_______________2021г.</t>
  </si>
  <si>
    <t xml:space="preserve">по специальности  среднего профессионального образования </t>
  </si>
  <si>
    <t xml:space="preserve">Рекомендован
ГОУ ДПО Учебно-методическим
центром по профессиональному образованию Департамента
образования города Москвы
"_____"___________2011г.
</t>
  </si>
  <si>
    <t>09.02.07 Информационные системы и программирование</t>
  </si>
  <si>
    <t>Квалификация -   программист</t>
  </si>
  <si>
    <t>Форма обучения -очная</t>
  </si>
  <si>
    <t>Срок получения СПО по ППССЗ - 3 года 10 месяцев</t>
  </si>
  <si>
    <t>на базе основного общего образования</t>
  </si>
  <si>
    <t>1. Календарный учебный график</t>
  </si>
  <si>
    <t xml:space="preserve">2. Сводные данные по бюджету времени (в неделях)
</t>
  </si>
  <si>
    <t>Курсы</t>
  </si>
  <si>
    <t>Сентябрь</t>
  </si>
  <si>
    <t>29.IX - 5.X</t>
  </si>
  <si>
    <t>Октябрь</t>
  </si>
  <si>
    <t>27.X - 2.XI</t>
  </si>
  <si>
    <t>Ноябрь</t>
  </si>
  <si>
    <t>Декабрь</t>
  </si>
  <si>
    <t>29.XII - 4.I</t>
  </si>
  <si>
    <t>Январь</t>
  </si>
  <si>
    <t>26.I - 1.II</t>
  </si>
  <si>
    <t>Февраль</t>
  </si>
  <si>
    <t>23.II - 1.III</t>
  </si>
  <si>
    <t>Март</t>
  </si>
  <si>
    <t>30.III - 5.IV</t>
  </si>
  <si>
    <t>Апрель</t>
  </si>
  <si>
    <t>27.IV - 3.V</t>
  </si>
  <si>
    <t>Май</t>
  </si>
  <si>
    <t>Июнь</t>
  </si>
  <si>
    <t>29.VI - 5.VII</t>
  </si>
  <si>
    <t>Июль</t>
  </si>
  <si>
    <t>27.VII - 2.VIII</t>
  </si>
  <si>
    <t>Август</t>
  </si>
  <si>
    <t>Обучение по дисциплинаам и междисциплинарным курсам</t>
  </si>
  <si>
    <t>Учебная практика</t>
  </si>
  <si>
    <t>Производственная практика</t>
  </si>
  <si>
    <t xml:space="preserve">промежуточная аттестация </t>
  </si>
  <si>
    <t xml:space="preserve">Государственная итоговая аттестация </t>
  </si>
  <si>
    <t>Каникулы</t>
  </si>
  <si>
    <t>Всего</t>
  </si>
  <si>
    <t>по профилю специальности</t>
  </si>
  <si>
    <t xml:space="preserve">преддипломная </t>
  </si>
  <si>
    <t>═</t>
  </si>
  <si>
    <t>: :</t>
  </si>
  <si>
    <t>::</t>
  </si>
  <si>
    <t>х</t>
  </si>
  <si>
    <t>∆</t>
  </si>
  <si>
    <t>III</t>
  </si>
  <si>
    <t>Итого</t>
  </si>
  <si>
    <t>Обозначения:</t>
  </si>
  <si>
    <t>Теоретическое обучение</t>
  </si>
  <si>
    <t>Практика учебная</t>
  </si>
  <si>
    <t xml:space="preserve">Производственная практика              (по профилю специальности) </t>
  </si>
  <si>
    <t xml:space="preserve">Производственная практика (преддипломная) </t>
  </si>
  <si>
    <t>Промежуточная аттестация</t>
  </si>
  <si>
    <t>Государственная итоговая аттестация</t>
  </si>
  <si>
    <t>Подготовка к государственной итоговой аттестации</t>
  </si>
  <si>
    <t>:  :</t>
  </si>
  <si>
    <t>Индекс</t>
  </si>
  <si>
    <t>Наименование учебных  циклов,разделов,  учебных дисциплин, профессиональных модулей, МДК, практик</t>
  </si>
  <si>
    <t>Формы промежуточной аттестации  (семестр)</t>
  </si>
  <si>
    <t>Контрольная работа за семестр</t>
  </si>
  <si>
    <t>Объем образовательной пограммы  по  циклам (академических часов)</t>
  </si>
  <si>
    <t>Распределение обязательной 
учебной нагрузки по курсам и семестрам
(час. в семестр)</t>
  </si>
  <si>
    <t>ВСЕГО</t>
  </si>
  <si>
    <t>Самостоятельная работа</t>
  </si>
  <si>
    <t>Нагрузка во взаимодействии с преподавателем</t>
  </si>
  <si>
    <t>всего во взаимодействии с преподавателем</t>
  </si>
  <si>
    <t>в т.ч.</t>
  </si>
  <si>
    <t>1 курс</t>
  </si>
  <si>
    <t xml:space="preserve">2 курс </t>
  </si>
  <si>
    <t xml:space="preserve">3 курс </t>
  </si>
  <si>
    <t xml:space="preserve">4 курс </t>
  </si>
  <si>
    <t xml:space="preserve">экзамен </t>
  </si>
  <si>
    <t>дифференцирован
ный зачет</t>
  </si>
  <si>
    <t>экзамены /государственная итоговая аттестация</t>
  </si>
  <si>
    <t>консультации</t>
  </si>
  <si>
    <t xml:space="preserve">практика </t>
  </si>
  <si>
    <t>учебные занятия</t>
  </si>
  <si>
    <t xml:space="preserve">в т.ч. </t>
  </si>
  <si>
    <t>1 семестр 17 нед.</t>
  </si>
  <si>
    <t>2 семестр 22 нед.+ 2 нед.</t>
  </si>
  <si>
    <t>3 семестр 17 нед.</t>
  </si>
  <si>
    <t>4 семестр 20+1 нед.+ 3 нед.</t>
  </si>
  <si>
    <t>5 семестр  13 нед. + 4 нед.</t>
  </si>
  <si>
    <t>6 семестр 16нед. + 9 нед.</t>
  </si>
  <si>
    <t>7 семестр 12нед.+5нед.</t>
  </si>
  <si>
    <t>8 семестр 9 нед.5нед.+4недППД</t>
  </si>
  <si>
    <t xml:space="preserve">Всего </t>
  </si>
  <si>
    <t xml:space="preserve">теоретические занятия </t>
  </si>
  <si>
    <t xml:space="preserve">лабораторно-практические занятия </t>
  </si>
  <si>
    <t>курсовое проектирование , индивидуальный учебный проект</t>
  </si>
  <si>
    <t xml:space="preserve">Самостоятельная работа </t>
  </si>
  <si>
    <t xml:space="preserve">Экзамены </t>
  </si>
  <si>
    <t>Консультации</t>
  </si>
  <si>
    <t xml:space="preserve">Прак тика </t>
  </si>
  <si>
    <t xml:space="preserve">Учебные занятия </t>
  </si>
  <si>
    <t>Объем образовательной программы</t>
  </si>
  <si>
    <t>Объем часов по учебным циклам</t>
  </si>
  <si>
    <t xml:space="preserve"> </t>
  </si>
  <si>
    <t>ОУД.00</t>
  </si>
  <si>
    <t>Общеобразовательный  цикл</t>
  </si>
  <si>
    <t>ОУД.01</t>
  </si>
  <si>
    <t xml:space="preserve">Русский язык </t>
  </si>
  <si>
    <t>ОУД.02</t>
  </si>
  <si>
    <t>Литература</t>
  </si>
  <si>
    <t>ОУД.03</t>
  </si>
  <si>
    <t>Иностранный язык</t>
  </si>
  <si>
    <t>ОУД(п).04</t>
  </si>
  <si>
    <t xml:space="preserve">Математика </t>
  </si>
  <si>
    <t>ОУД.05</t>
  </si>
  <si>
    <t>История</t>
  </si>
  <si>
    <t>ОУД.06</t>
  </si>
  <si>
    <t>Физическая культура</t>
  </si>
  <si>
    <t>1,2*</t>
  </si>
  <si>
    <t>ОУД.07</t>
  </si>
  <si>
    <t>Основы безопасности жизнедеятельности</t>
  </si>
  <si>
    <t>ОУД.08</t>
  </si>
  <si>
    <t>Астрономия</t>
  </si>
  <si>
    <t>Дисципллины по выбору</t>
  </si>
  <si>
    <t>ОУД.09</t>
  </si>
  <si>
    <t>Родной язык (русский)</t>
  </si>
  <si>
    <t>ОУД(п).10</t>
  </si>
  <si>
    <t xml:space="preserve">Информатика </t>
  </si>
  <si>
    <t>ОУД(п).11</t>
  </si>
  <si>
    <t>Физика</t>
  </si>
  <si>
    <t>Дополнительные дисциплины</t>
  </si>
  <si>
    <t>ОУД.12</t>
  </si>
  <si>
    <t>Основы химии и биологии</t>
  </si>
  <si>
    <t>ОГСЭ.00</t>
  </si>
  <si>
    <t>Общий гуманитарный и социально- экономический  цикл</t>
  </si>
  <si>
    <t>ОГСЭ.01</t>
  </si>
  <si>
    <t>Основы философии</t>
  </si>
  <si>
    <t>ОГСЭ.02</t>
  </si>
  <si>
    <t>ОГСЭ.03</t>
  </si>
  <si>
    <t>Психология общения</t>
  </si>
  <si>
    <t>ОГСЭ.04</t>
  </si>
  <si>
    <t>Иностранный язык в профессиональной деятельности</t>
  </si>
  <si>
    <t>3-6</t>
  </si>
  <si>
    <t>ОГСЭ.05</t>
  </si>
  <si>
    <t>Физическая культура/Адаптационная физическая культура</t>
  </si>
  <si>
    <t>3-8*</t>
  </si>
  <si>
    <t>ЕН.00</t>
  </si>
  <si>
    <t>Математический и общий естественнонаучный   цикл</t>
  </si>
  <si>
    <t>ЕН.01</t>
  </si>
  <si>
    <t>Элементы высшей математики</t>
  </si>
  <si>
    <t>ЕН.02</t>
  </si>
  <si>
    <t>Дискретная математика с элементами математической логики</t>
  </si>
  <si>
    <t>Теория вероятностей и математическая статистика</t>
  </si>
  <si>
    <t>ОП.00</t>
  </si>
  <si>
    <t>Общепрофессиональный цикл</t>
  </si>
  <si>
    <t>ОП.01</t>
  </si>
  <si>
    <t>Операционные системы и среды</t>
  </si>
  <si>
    <t>ОП.02</t>
  </si>
  <si>
    <t>Архитектура аппаратных средств</t>
  </si>
  <si>
    <t>ОП.03</t>
  </si>
  <si>
    <t xml:space="preserve">Информационные технологии/Адаптационные информационные технологии  </t>
  </si>
  <si>
    <t>ОП.04</t>
  </si>
  <si>
    <t>Основы алгоритмизации и программирования</t>
  </si>
  <si>
    <t>ОП.05</t>
  </si>
  <si>
    <t>Правовое обеспечение профессиональной деятельности</t>
  </si>
  <si>
    <t>ОП.06</t>
  </si>
  <si>
    <t>Безопасность жизнедеятельности</t>
  </si>
  <si>
    <t>ОП.07</t>
  </si>
  <si>
    <t>Экономика отрасли</t>
  </si>
  <si>
    <t>ОП.08</t>
  </si>
  <si>
    <t>Основы проектирования баз данных</t>
  </si>
  <si>
    <t>ОП.09</t>
  </si>
  <si>
    <t>Стандартизация, сертификация и техническое документоведение</t>
  </si>
  <si>
    <t>ОП.10</t>
  </si>
  <si>
    <t>Численные методы</t>
  </si>
  <si>
    <t>ОП.11</t>
  </si>
  <si>
    <t>Компьютерные сети</t>
  </si>
  <si>
    <t>ОП.12</t>
  </si>
  <si>
    <t>Менеджмент в профессиональной деятельности</t>
  </si>
  <si>
    <t>П.00</t>
  </si>
  <si>
    <t>Профессиональный  цикл</t>
  </si>
  <si>
    <t>ПМ.01</t>
  </si>
  <si>
    <t>Разработка модулей программного обеспечения для компьютерных систем</t>
  </si>
  <si>
    <t>6*</t>
  </si>
  <si>
    <t>МДК.01.01</t>
  </si>
  <si>
    <t xml:space="preserve">Разработка программных модулей </t>
  </si>
  <si>
    <t>МДК.01.02</t>
  </si>
  <si>
    <t>Поддержка и тестирование программных модулей</t>
  </si>
  <si>
    <t>МДК.01.03</t>
  </si>
  <si>
    <t>Разработка мобильных приложений</t>
  </si>
  <si>
    <t>МДК.01.04</t>
  </si>
  <si>
    <t>Системное программирование</t>
  </si>
  <si>
    <t>УП.01</t>
  </si>
  <si>
    <t>ПП.01</t>
  </si>
  <si>
    <t>Производственная  практика</t>
  </si>
  <si>
    <t>ПМ.02</t>
  </si>
  <si>
    <t>Осуществление интеграции программных модулей</t>
  </si>
  <si>
    <t>МДК.02.01</t>
  </si>
  <si>
    <t>Технология разработки программного обеспечения</t>
  </si>
  <si>
    <t>6,7,8</t>
  </si>
  <si>
    <t>МДК.02.02</t>
  </si>
  <si>
    <t>Инструментальные средства разработки программного обеспечения</t>
  </si>
  <si>
    <t>МДК.02.03</t>
  </si>
  <si>
    <t>Математическое моделирование</t>
  </si>
  <si>
    <t>УП.02</t>
  </si>
  <si>
    <t>ПП.02</t>
  </si>
  <si>
    <t>ПМ.03</t>
  </si>
  <si>
    <t>Сопровождение и обслуживание программного обеспечения компьютерных систем</t>
  </si>
  <si>
    <t>5*</t>
  </si>
  <si>
    <t>МДК.03.01</t>
  </si>
  <si>
    <t>Внедрение и поддержка компьютерных систем</t>
  </si>
  <si>
    <t>МДК.03.02</t>
  </si>
  <si>
    <t>Обеспечение качества функционирования компьютерных систем</t>
  </si>
  <si>
    <t>УП.03</t>
  </si>
  <si>
    <t>ПП.03</t>
  </si>
  <si>
    <t>ПМ.04</t>
  </si>
  <si>
    <t>Разработка, администрирование и защита баз данных</t>
  </si>
  <si>
    <t>МДК04.01</t>
  </si>
  <si>
    <t>Технология разработки и защиты баз данных</t>
  </si>
  <si>
    <t>УП.04</t>
  </si>
  <si>
    <t>ПП.04</t>
  </si>
  <si>
    <t xml:space="preserve">ПДП.00 </t>
  </si>
  <si>
    <t>ГИА.00</t>
  </si>
  <si>
    <t>ГИА.01</t>
  </si>
  <si>
    <t>Подготовка выпускной квалификационной работы</t>
  </si>
  <si>
    <t>ГИА.02</t>
  </si>
  <si>
    <t>Подготовка к демонстрационному экзамену</t>
  </si>
  <si>
    <t>ГИА.03</t>
  </si>
  <si>
    <t>Демонстрационный экзамен</t>
  </si>
  <si>
    <t>ГИА.04</t>
  </si>
  <si>
    <t>Защита выпускной квалификационной работы</t>
  </si>
  <si>
    <t xml:space="preserve"> дисциплин и МДК </t>
  </si>
  <si>
    <t xml:space="preserve">* не входит в общее количество зачетов и экзаменов </t>
  </si>
  <si>
    <t>учебной практики</t>
  </si>
  <si>
    <t>производственной практики/ преддипломной практики</t>
  </si>
  <si>
    <t>72/144</t>
  </si>
  <si>
    <t>экзаменов</t>
  </si>
  <si>
    <t>зачетов</t>
  </si>
  <si>
    <t>контрольных работ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</si>
</sst>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0"/>
      <color indexed="8"/>
      <name val="Arial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7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9"/>
      <name val="Times New Roman"/>
      <family val="1"/>
    </font>
    <font>
      <b/>
      <sz val="11"/>
      <color indexed="8"/>
      <name val="Arial"/>
      <family val="2"/>
    </font>
    <font>
      <b/>
      <sz val="12"/>
      <color indexed="8"/>
      <name val="Times New Roman"/>
      <family val="1"/>
    </font>
    <font>
      <b/>
      <sz val="10"/>
      <color indexed="8"/>
      <name val="Arial"/>
      <family val="2"/>
    </font>
    <font>
      <sz val="8"/>
      <color indexed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Times New Roman"/>
      <family val="1"/>
    </font>
    <font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10"/>
      <color indexed="8"/>
      <name val="Arial Cyr"/>
    </font>
    <font>
      <sz val="12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12"/>
      <name val="Times New Roman"/>
      <family val="1"/>
    </font>
    <font>
      <b/>
      <sz val="12"/>
      <color indexed="13"/>
      <name val="Times New Roman"/>
      <family val="1"/>
    </font>
    <font>
      <b/>
      <sz val="12"/>
      <color indexed="12"/>
      <name val="Times New Roman"/>
      <family val="1"/>
    </font>
    <font>
      <i/>
      <sz val="12"/>
      <color indexed="8"/>
      <name val="Times New Roman"/>
      <family val="1"/>
    </font>
    <font>
      <sz val="9"/>
      <color indexed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</fills>
  <borders count="11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medium">
        <color indexed="8"/>
      </bottom>
      <diagonal/>
    </border>
    <border>
      <left/>
      <right/>
      <top style="thin">
        <color indexed="10"/>
      </top>
      <bottom style="medium">
        <color indexed="8"/>
      </bottom>
      <diagonal/>
    </border>
    <border>
      <left/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10"/>
      </left>
      <right/>
      <top/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 style="medium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654">
    <xf numFmtId="0" fontId="0" fillId="0" borderId="0" xfId="0" applyFont="1" applyAlignment="1">
      <alignment vertical="top"/>
    </xf>
    <xf numFmtId="0" fontId="0" fillId="0" borderId="0" xfId="0" applyNumberFormat="1" applyFont="1" applyAlignment="1">
      <alignment vertical="top"/>
    </xf>
    <xf numFmtId="0" fontId="0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0" fillId="2" borderId="3" xfId="0" applyFont="1" applyFill="1" applyBorder="1" applyAlignment="1">
      <alignment vertical="top"/>
    </xf>
    <xf numFmtId="0" fontId="0" fillId="2" borderId="4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7" xfId="0" applyFont="1" applyFill="1" applyBorder="1" applyAlignment="1">
      <alignment vertical="top"/>
    </xf>
    <xf numFmtId="0" fontId="5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top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/>
    </xf>
    <xf numFmtId="49" fontId="7" fillId="2" borderId="1" xfId="0" applyNumberFormat="1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top"/>
    </xf>
    <xf numFmtId="0" fontId="0" fillId="2" borderId="23" xfId="0" applyFont="1" applyFill="1" applyBorder="1" applyAlignment="1">
      <alignment vertical="top"/>
    </xf>
    <xf numFmtId="0" fontId="4" fillId="2" borderId="29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2" xfId="0" applyNumberFormat="1" applyFont="1" applyFill="1" applyBorder="1" applyAlignment="1">
      <alignment horizontal="center" vertical="center"/>
    </xf>
    <xf numFmtId="0" fontId="4" fillId="2" borderId="29" xfId="0" applyNumberFormat="1" applyFont="1" applyFill="1" applyBorder="1" applyAlignment="1">
      <alignment horizontal="center" vertical="center"/>
    </xf>
    <xf numFmtId="0" fontId="4" fillId="2" borderId="43" xfId="0" applyNumberFormat="1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0" fontId="4" fillId="2" borderId="4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1" fillId="2" borderId="37" xfId="0" applyNumberFormat="1" applyFont="1" applyFill="1" applyBorder="1" applyAlignment="1">
      <alignment horizontal="center" vertical="center"/>
    </xf>
    <xf numFmtId="49" fontId="11" fillId="2" borderId="37" xfId="0" applyNumberFormat="1" applyFont="1" applyFill="1" applyBorder="1" applyAlignment="1">
      <alignment horizontal="left" vertical="top"/>
    </xf>
    <xf numFmtId="0" fontId="11" fillId="2" borderId="37" xfId="0" applyNumberFormat="1" applyFont="1" applyFill="1" applyBorder="1" applyAlignment="1">
      <alignment horizontal="left" vertical="top"/>
    </xf>
    <xf numFmtId="0" fontId="4" fillId="2" borderId="37" xfId="0" applyFont="1" applyFill="1" applyBorder="1" applyAlignment="1">
      <alignment horizontal="center" vertical="center"/>
    </xf>
    <xf numFmtId="49" fontId="4" fillId="2" borderId="37" xfId="0" applyNumberFormat="1" applyFont="1" applyFill="1" applyBorder="1" applyAlignment="1">
      <alignment horizontal="left" vertical="top"/>
    </xf>
    <xf numFmtId="49" fontId="4" fillId="2" borderId="25" xfId="0" applyNumberFormat="1" applyFont="1" applyFill="1" applyBorder="1" applyAlignment="1">
      <alignment horizontal="left" vertical="top"/>
    </xf>
    <xf numFmtId="0" fontId="13" fillId="2" borderId="32" xfId="0" applyNumberFormat="1" applyFont="1" applyFill="1" applyBorder="1" applyAlignment="1">
      <alignment horizontal="center" vertical="center"/>
    </xf>
    <xf numFmtId="0" fontId="1" fillId="2" borderId="24" xfId="0" applyNumberFormat="1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 wrapText="1"/>
    </xf>
    <xf numFmtId="0" fontId="1" fillId="2" borderId="37" xfId="0" applyNumberFormat="1" applyFont="1" applyFill="1" applyBorder="1" applyAlignment="1">
      <alignment horizontal="center" vertical="center"/>
    </xf>
    <xf numFmtId="0" fontId="1" fillId="2" borderId="25" xfId="0" applyNumberFormat="1" applyFont="1" applyFill="1" applyBorder="1" applyAlignment="1">
      <alignment horizontal="center" vertical="center"/>
    </xf>
    <xf numFmtId="49" fontId="4" fillId="2" borderId="37" xfId="0" applyNumberFormat="1" applyFont="1" applyFill="1" applyBorder="1" applyAlignment="1">
      <alignment horizontal="center" vertical="center"/>
    </xf>
    <xf numFmtId="0" fontId="4" fillId="2" borderId="37" xfId="0" applyNumberFormat="1" applyFont="1" applyFill="1" applyBorder="1" applyAlignment="1">
      <alignment horizontal="center" vertical="center"/>
    </xf>
    <xf numFmtId="0" fontId="4" fillId="2" borderId="37" xfId="0" applyNumberFormat="1" applyFont="1" applyFill="1" applyBorder="1" applyAlignment="1">
      <alignment horizontal="left" vertical="top"/>
    </xf>
    <xf numFmtId="0" fontId="4" fillId="2" borderId="24" xfId="0" applyFont="1" applyFill="1" applyBorder="1" applyAlignment="1">
      <alignment horizontal="left" vertical="top"/>
    </xf>
    <xf numFmtId="0" fontId="11" fillId="2" borderId="37" xfId="0" applyFont="1" applyFill="1" applyBorder="1" applyAlignment="1">
      <alignment horizontal="left" vertical="top"/>
    </xf>
    <xf numFmtId="0" fontId="13" fillId="2" borderId="37" xfId="0" applyFont="1" applyFill="1" applyBorder="1" applyAlignment="1">
      <alignment horizontal="left" vertical="top"/>
    </xf>
    <xf numFmtId="0" fontId="4" fillId="2" borderId="37" xfId="0" applyFont="1" applyFill="1" applyBorder="1" applyAlignment="1">
      <alignment horizontal="left" vertical="top"/>
    </xf>
    <xf numFmtId="0" fontId="11" fillId="2" borderId="37" xfId="0" applyNumberFormat="1" applyFont="1" applyFill="1" applyBorder="1" applyAlignment="1">
      <alignment horizontal="center" vertical="top"/>
    </xf>
    <xf numFmtId="0" fontId="13" fillId="2" borderId="32" xfId="0" applyNumberFormat="1" applyFont="1" applyFill="1" applyBorder="1" applyAlignment="1">
      <alignment horizontal="center" vertical="top"/>
    </xf>
    <xf numFmtId="0" fontId="1" fillId="2" borderId="37" xfId="0" applyNumberFormat="1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left" vertical="top"/>
    </xf>
    <xf numFmtId="0" fontId="11" fillId="2" borderId="55" xfId="0" applyFont="1" applyFill="1" applyBorder="1" applyAlignment="1">
      <alignment horizontal="left" vertical="top"/>
    </xf>
    <xf numFmtId="0" fontId="11" fillId="2" borderId="55" xfId="0" applyNumberFormat="1" applyFont="1" applyFill="1" applyBorder="1" applyAlignment="1">
      <alignment horizontal="left" vertical="top"/>
    </xf>
    <xf numFmtId="49" fontId="11" fillId="2" borderId="55" xfId="0" applyNumberFormat="1" applyFont="1" applyFill="1" applyBorder="1" applyAlignment="1">
      <alignment horizontal="center" vertical="top"/>
    </xf>
    <xf numFmtId="0" fontId="11" fillId="2" borderId="55" xfId="0" applyNumberFormat="1" applyFont="1" applyFill="1" applyBorder="1" applyAlignment="1">
      <alignment horizontal="center" vertical="top"/>
    </xf>
    <xf numFmtId="49" fontId="11" fillId="2" borderId="55" xfId="0" applyNumberFormat="1" applyFont="1" applyFill="1" applyBorder="1" applyAlignment="1">
      <alignment horizontal="left" vertical="top"/>
    </xf>
    <xf numFmtId="0" fontId="13" fillId="2" borderId="55" xfId="0" applyFont="1" applyFill="1" applyBorder="1" applyAlignment="1">
      <alignment horizontal="left" vertical="top"/>
    </xf>
    <xf numFmtId="0" fontId="4" fillId="2" borderId="55" xfId="0" applyNumberFormat="1" applyFont="1" applyFill="1" applyBorder="1" applyAlignment="1">
      <alignment horizontal="left" vertical="top"/>
    </xf>
    <xf numFmtId="49" fontId="13" fillId="2" borderId="55" xfId="0" applyNumberFormat="1" applyFont="1" applyFill="1" applyBorder="1" applyAlignment="1">
      <alignment horizontal="center" vertical="top"/>
    </xf>
    <xf numFmtId="49" fontId="13" fillId="2" borderId="55" xfId="0" applyNumberFormat="1" applyFont="1" applyFill="1" applyBorder="1" applyAlignment="1">
      <alignment horizontal="left" vertical="top"/>
    </xf>
    <xf numFmtId="0" fontId="4" fillId="2" borderId="55" xfId="0" applyFont="1" applyFill="1" applyBorder="1" applyAlignment="1">
      <alignment horizontal="left" vertical="top"/>
    </xf>
    <xf numFmtId="0" fontId="4" fillId="2" borderId="45" xfId="0" applyFont="1" applyFill="1" applyBorder="1" applyAlignment="1">
      <alignment horizontal="left" vertical="top"/>
    </xf>
    <xf numFmtId="0" fontId="13" fillId="2" borderId="56" xfId="0" applyNumberFormat="1" applyFont="1" applyFill="1" applyBorder="1" applyAlignment="1">
      <alignment horizontal="center" vertical="top"/>
    </xf>
    <xf numFmtId="0" fontId="1" fillId="2" borderId="44" xfId="0" applyNumberFormat="1" applyFont="1" applyFill="1" applyBorder="1" applyAlignment="1">
      <alignment horizontal="center" vertical="center"/>
    </xf>
    <xf numFmtId="0" fontId="1" fillId="2" borderId="55" xfId="0" applyNumberFormat="1" applyFont="1" applyFill="1" applyBorder="1" applyAlignment="1">
      <alignment horizontal="center"/>
    </xf>
    <xf numFmtId="0" fontId="1" fillId="2" borderId="45" xfId="0" applyNumberFormat="1" applyFont="1" applyFill="1" applyBorder="1" applyAlignment="1">
      <alignment horizontal="center" vertical="center"/>
    </xf>
    <xf numFmtId="0" fontId="0" fillId="2" borderId="57" xfId="0" applyFont="1" applyFill="1" applyBorder="1" applyAlignment="1">
      <alignment vertical="top"/>
    </xf>
    <xf numFmtId="0" fontId="14" fillId="2" borderId="57" xfId="0" applyFont="1" applyFill="1" applyBorder="1" applyAlignment="1">
      <alignment horizontal="left" vertical="top"/>
    </xf>
    <xf numFmtId="0" fontId="0" fillId="2" borderId="58" xfId="0" applyFont="1" applyFill="1" applyBorder="1" applyAlignment="1">
      <alignment vertical="top"/>
    </xf>
    <xf numFmtId="0" fontId="2" fillId="2" borderId="62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vertical="top" wrapText="1"/>
    </xf>
    <xf numFmtId="0" fontId="1" fillId="2" borderId="57" xfId="0" applyFont="1" applyFill="1" applyBorder="1" applyAlignment="1">
      <alignment vertical="top"/>
    </xf>
    <xf numFmtId="0" fontId="14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1" fillId="2" borderId="63" xfId="0" applyFont="1" applyFill="1" applyBorder="1" applyAlignment="1">
      <alignment vertical="top"/>
    </xf>
    <xf numFmtId="0" fontId="1" fillId="2" borderId="63" xfId="0" applyFont="1" applyFill="1" applyBorder="1" applyAlignment="1">
      <alignment horizontal="left" vertical="top"/>
    </xf>
    <xf numFmtId="0" fontId="15" fillId="2" borderId="1" xfId="0" applyFont="1" applyFill="1" applyBorder="1" applyAlignment="1">
      <alignment horizontal="left" vertical="center"/>
    </xf>
    <xf numFmtId="0" fontId="1" fillId="2" borderId="63" xfId="0" applyFont="1" applyFill="1" applyBorder="1" applyAlignment="1">
      <alignment horizontal="right" vertical="top"/>
    </xf>
    <xf numFmtId="0" fontId="15" fillId="2" borderId="63" xfId="0" applyFont="1" applyFill="1" applyBorder="1" applyAlignment="1">
      <alignment vertical="top"/>
    </xf>
    <xf numFmtId="0" fontId="15" fillId="2" borderId="1" xfId="0" applyFont="1" applyFill="1" applyBorder="1" applyAlignment="1">
      <alignment vertical="top"/>
    </xf>
    <xf numFmtId="0" fontId="0" fillId="2" borderId="64" xfId="0" applyFont="1" applyFill="1" applyBorder="1" applyAlignment="1">
      <alignment vertical="top"/>
    </xf>
    <xf numFmtId="0" fontId="0" fillId="2" borderId="68" xfId="0" applyFont="1" applyFill="1" applyBorder="1" applyAlignment="1">
      <alignment vertical="top"/>
    </xf>
    <xf numFmtId="0" fontId="0" fillId="2" borderId="34" xfId="0" applyFont="1" applyFill="1" applyBorder="1" applyAlignment="1">
      <alignment vertical="top"/>
    </xf>
    <xf numFmtId="0" fontId="1" fillId="2" borderId="68" xfId="0" applyFont="1" applyFill="1" applyBorder="1" applyAlignment="1">
      <alignment vertical="top"/>
    </xf>
    <xf numFmtId="0" fontId="0" fillId="2" borderId="66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0" fillId="0" borderId="0" xfId="0" applyNumberFormat="1" applyFont="1" applyAlignment="1">
      <alignment vertical="top"/>
    </xf>
    <xf numFmtId="0" fontId="0" fillId="2" borderId="69" xfId="0" applyFont="1" applyFill="1" applyBorder="1" applyAlignment="1">
      <alignment vertical="top"/>
    </xf>
    <xf numFmtId="0" fontId="0" fillId="2" borderId="70" xfId="0" applyFont="1" applyFill="1" applyBorder="1" applyAlignment="1">
      <alignment vertical="top"/>
    </xf>
    <xf numFmtId="0" fontId="0" fillId="2" borderId="71" xfId="0" applyFont="1" applyFill="1" applyBorder="1" applyAlignment="1">
      <alignment vertical="top"/>
    </xf>
    <xf numFmtId="49" fontId="14" fillId="2" borderId="95" xfId="0" applyNumberFormat="1" applyFont="1" applyFill="1" applyBorder="1" applyAlignment="1">
      <alignment horizontal="center" wrapText="1"/>
    </xf>
    <xf numFmtId="49" fontId="14" fillId="2" borderId="96" xfId="0" applyNumberFormat="1" applyFont="1" applyFill="1" applyBorder="1" applyAlignment="1">
      <alignment horizontal="center" wrapText="1"/>
    </xf>
    <xf numFmtId="49" fontId="6" fillId="2" borderId="97" xfId="0" applyNumberFormat="1" applyFont="1" applyFill="1" applyBorder="1" applyAlignment="1">
      <alignment horizontal="center" wrapText="1"/>
    </xf>
    <xf numFmtId="49" fontId="14" fillId="3" borderId="55" xfId="0" applyNumberFormat="1" applyFont="1" applyFill="1" applyBorder="1" applyAlignment="1">
      <alignment wrapText="1"/>
    </xf>
    <xf numFmtId="49" fontId="14" fillId="3" borderId="45" xfId="0" applyNumberFormat="1" applyFont="1" applyFill="1" applyBorder="1" applyAlignment="1">
      <alignment wrapText="1"/>
    </xf>
    <xf numFmtId="49" fontId="14" fillId="2" borderId="55" xfId="0" applyNumberFormat="1" applyFont="1" applyFill="1" applyBorder="1" applyAlignment="1">
      <alignment wrapText="1"/>
    </xf>
    <xf numFmtId="49" fontId="14" fillId="2" borderId="45" xfId="0" applyNumberFormat="1" applyFont="1" applyFill="1" applyBorder="1" applyAlignment="1">
      <alignment wrapText="1"/>
    </xf>
    <xf numFmtId="49" fontId="18" fillId="3" borderId="55" xfId="0" applyNumberFormat="1" applyFont="1" applyFill="1" applyBorder="1" applyAlignment="1">
      <alignment wrapText="1"/>
    </xf>
    <xf numFmtId="49" fontId="18" fillId="3" borderId="45" xfId="0" applyNumberFormat="1" applyFont="1" applyFill="1" applyBorder="1" applyAlignment="1">
      <alignment wrapText="1"/>
    </xf>
    <xf numFmtId="49" fontId="18" fillId="2" borderId="55" xfId="0" applyNumberFormat="1" applyFont="1" applyFill="1" applyBorder="1" applyAlignment="1">
      <alignment wrapText="1"/>
    </xf>
    <xf numFmtId="49" fontId="18" fillId="2" borderId="45" xfId="0" applyNumberFormat="1" applyFont="1" applyFill="1" applyBorder="1" applyAlignment="1">
      <alignment wrapText="1"/>
    </xf>
    <xf numFmtId="0" fontId="2" fillId="3" borderId="62" xfId="0" applyFont="1" applyFill="1" applyBorder="1" applyAlignment="1">
      <alignment horizontal="center" vertical="center"/>
    </xf>
    <xf numFmtId="49" fontId="9" fillId="3" borderId="62" xfId="0" applyNumberFormat="1" applyFont="1" applyFill="1" applyBorder="1" applyAlignment="1">
      <alignment horizontal="left" vertical="center" wrapText="1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1" fontId="20" fillId="3" borderId="62" xfId="0" applyNumberFormat="1" applyFont="1" applyFill="1" applyBorder="1" applyAlignment="1">
      <alignment horizontal="center" vertical="center"/>
    </xf>
    <xf numFmtId="0" fontId="9" fillId="3" borderId="95" xfId="0" applyFont="1" applyFill="1" applyBorder="1" applyAlignment="1">
      <alignment horizontal="center" vertical="center" wrapText="1"/>
    </xf>
    <xf numFmtId="0" fontId="9" fillId="3" borderId="96" xfId="0" applyFont="1" applyFill="1" applyBorder="1" applyAlignment="1">
      <alignment horizontal="center" vertical="center" wrapText="1"/>
    </xf>
    <xf numFmtId="0" fontId="9" fillId="3" borderId="97" xfId="0" applyFont="1" applyFill="1" applyBorder="1" applyAlignment="1">
      <alignment horizontal="center" vertical="center" wrapText="1"/>
    </xf>
    <xf numFmtId="0" fontId="21" fillId="3" borderId="95" xfId="0" applyFont="1" applyFill="1" applyBorder="1" applyAlignment="1">
      <alignment horizontal="center" vertical="center" wrapText="1"/>
    </xf>
    <xf numFmtId="0" fontId="21" fillId="3" borderId="96" xfId="0" applyFont="1" applyFill="1" applyBorder="1" applyAlignment="1">
      <alignment horizontal="center" vertical="center" wrapText="1"/>
    </xf>
    <xf numFmtId="0" fontId="21" fillId="3" borderId="97" xfId="0" applyFont="1" applyFill="1" applyBorder="1" applyAlignment="1">
      <alignment horizontal="center" vertical="center" wrapText="1"/>
    </xf>
    <xf numFmtId="0" fontId="9" fillId="3" borderId="62" xfId="0" applyFont="1" applyFill="1" applyBorder="1" applyAlignment="1">
      <alignment horizontal="left" vertical="center" wrapText="1"/>
    </xf>
    <xf numFmtId="0" fontId="2" fillId="4" borderId="62" xfId="0" applyFont="1" applyFill="1" applyBorder="1" applyAlignment="1">
      <alignment horizontal="center" vertical="center"/>
    </xf>
    <xf numFmtId="49" fontId="9" fillId="4" borderId="62" xfId="0" applyNumberFormat="1" applyFont="1" applyFill="1" applyBorder="1" applyAlignment="1">
      <alignment horizontal="left" vertical="center" wrapText="1"/>
    </xf>
    <xf numFmtId="0" fontId="9" fillId="2" borderId="95" xfId="0" applyNumberFormat="1" applyFont="1" applyFill="1" applyBorder="1" applyAlignment="1">
      <alignment horizontal="center" vertical="center"/>
    </xf>
    <xf numFmtId="0" fontId="9" fillId="2" borderId="96" xfId="0" applyNumberFormat="1" applyFont="1" applyFill="1" applyBorder="1" applyAlignment="1">
      <alignment horizontal="center" vertical="center"/>
    </xf>
    <xf numFmtId="0" fontId="9" fillId="2" borderId="97" xfId="0" applyNumberFormat="1" applyFont="1" applyFill="1" applyBorder="1" applyAlignment="1">
      <alignment horizontal="center" vertical="center"/>
    </xf>
    <xf numFmtId="1" fontId="9" fillId="4" borderId="62" xfId="0" applyNumberFormat="1" applyFont="1" applyFill="1" applyBorder="1" applyAlignment="1">
      <alignment horizontal="center" vertical="center"/>
    </xf>
    <xf numFmtId="1" fontId="21" fillId="3" borderId="62" xfId="0" applyNumberFormat="1" applyFont="1" applyFill="1" applyBorder="1" applyAlignment="1">
      <alignment horizontal="center" vertical="center"/>
    </xf>
    <xf numFmtId="1" fontId="21" fillId="2" borderId="62" xfId="0" applyNumberFormat="1" applyFont="1" applyFill="1" applyBorder="1" applyAlignment="1">
      <alignment horizontal="center" vertical="center"/>
    </xf>
    <xf numFmtId="49" fontId="21" fillId="2" borderId="62" xfId="0" applyNumberFormat="1" applyFont="1" applyFill="1" applyBorder="1" applyAlignment="1">
      <alignment horizontal="center" vertical="center"/>
    </xf>
    <xf numFmtId="1" fontId="21" fillId="3" borderId="17" xfId="0" applyNumberFormat="1" applyFont="1" applyFill="1" applyBorder="1" applyAlignment="1">
      <alignment horizontal="center" vertical="center"/>
    </xf>
    <xf numFmtId="1" fontId="21" fillId="4" borderId="62" xfId="0" applyNumberFormat="1" applyFont="1" applyFill="1" applyBorder="1" applyAlignment="1">
      <alignment horizontal="center" vertical="center"/>
    </xf>
    <xf numFmtId="49" fontId="9" fillId="4" borderId="62" xfId="0" applyNumberFormat="1" applyFont="1" applyFill="1" applyBorder="1" applyAlignment="1">
      <alignment horizontal="center" vertical="center"/>
    </xf>
    <xf numFmtId="49" fontId="9" fillId="4" borderId="62" xfId="0" applyNumberFormat="1" applyFont="1" applyFill="1" applyBorder="1" applyAlignment="1">
      <alignment horizontal="left" vertical="center"/>
    </xf>
    <xf numFmtId="0" fontId="9" fillId="4" borderId="95" xfId="0" applyNumberFormat="1" applyFont="1" applyFill="1" applyBorder="1" applyAlignment="1">
      <alignment horizontal="center" vertical="center"/>
    </xf>
    <xf numFmtId="0" fontId="9" fillId="4" borderId="96" xfId="0" applyNumberFormat="1" applyFont="1" applyFill="1" applyBorder="1" applyAlignment="1">
      <alignment horizontal="center" vertical="center"/>
    </xf>
    <xf numFmtId="0" fontId="9" fillId="4" borderId="97" xfId="0" applyNumberFormat="1" applyFont="1" applyFill="1" applyBorder="1" applyAlignment="1">
      <alignment horizontal="center" vertical="center"/>
    </xf>
    <xf numFmtId="1" fontId="9" fillId="4" borderId="95" xfId="0" applyNumberFormat="1" applyFont="1" applyFill="1" applyBorder="1" applyAlignment="1">
      <alignment horizontal="center" vertical="center"/>
    </xf>
    <xf numFmtId="1" fontId="9" fillId="4" borderId="96" xfId="0" applyNumberFormat="1" applyFont="1" applyFill="1" applyBorder="1" applyAlignment="1">
      <alignment horizontal="center" vertical="center"/>
    </xf>
    <xf numFmtId="49" fontId="9" fillId="4" borderId="96" xfId="0" applyNumberFormat="1" applyFont="1" applyFill="1" applyBorder="1" applyAlignment="1">
      <alignment horizontal="center" vertical="center"/>
    </xf>
    <xf numFmtId="1" fontId="9" fillId="4" borderId="97" xfId="0" applyNumberFormat="1" applyFont="1" applyFill="1" applyBorder="1" applyAlignment="1">
      <alignment horizontal="center" vertical="center"/>
    </xf>
    <xf numFmtId="1" fontId="9" fillId="3" borderId="95" xfId="0" applyNumberFormat="1" applyFont="1" applyFill="1" applyBorder="1" applyAlignment="1">
      <alignment horizontal="center" vertical="center"/>
    </xf>
    <xf numFmtId="1" fontId="9" fillId="3" borderId="96" xfId="0" applyNumberFormat="1" applyFont="1" applyFill="1" applyBorder="1" applyAlignment="1">
      <alignment horizontal="center" vertical="center"/>
    </xf>
    <xf numFmtId="1" fontId="9" fillId="3" borderId="97" xfId="0" applyNumberFormat="1" applyFont="1" applyFill="1" applyBorder="1" applyAlignment="1">
      <alignment horizontal="center" vertical="center"/>
    </xf>
    <xf numFmtId="1" fontId="9" fillId="2" borderId="95" xfId="0" applyNumberFormat="1" applyFont="1" applyFill="1" applyBorder="1" applyAlignment="1">
      <alignment horizontal="center" vertical="center"/>
    </xf>
    <xf numFmtId="49" fontId="9" fillId="2" borderId="96" xfId="0" applyNumberFormat="1" applyFont="1" applyFill="1" applyBorder="1" applyAlignment="1">
      <alignment horizontal="center" vertical="center"/>
    </xf>
    <xf numFmtId="1" fontId="9" fillId="2" borderId="96" xfId="0" applyNumberFormat="1" applyFont="1" applyFill="1" applyBorder="1" applyAlignment="1">
      <alignment horizontal="center" vertical="center"/>
    </xf>
    <xf numFmtId="1" fontId="9" fillId="2" borderId="97" xfId="0" applyNumberFormat="1" applyFont="1" applyFill="1" applyBorder="1" applyAlignment="1">
      <alignment horizontal="center" vertical="center"/>
    </xf>
    <xf numFmtId="1" fontId="9" fillId="3" borderId="24" xfId="0" applyNumberFormat="1" applyFont="1" applyFill="1" applyBorder="1" applyAlignment="1">
      <alignment horizontal="center" vertical="center"/>
    </xf>
    <xf numFmtId="1" fontId="9" fillId="4" borderId="98" xfId="0" applyNumberFormat="1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horizontal="center"/>
    </xf>
    <xf numFmtId="49" fontId="17" fillId="2" borderId="17" xfId="0" applyNumberFormat="1" applyFont="1" applyFill="1" applyBorder="1" applyAlignment="1">
      <alignment horizontal="left" vertical="top" wrapText="1"/>
    </xf>
    <xf numFmtId="0" fontId="17" fillId="2" borderId="9" xfId="0" applyNumberFormat="1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top"/>
    </xf>
    <xf numFmtId="0" fontId="17" fillId="2" borderId="10" xfId="0" applyNumberFormat="1" applyFont="1" applyFill="1" applyBorder="1" applyAlignment="1">
      <alignment horizontal="center" vertical="top"/>
    </xf>
    <xf numFmtId="1" fontId="17" fillId="2" borderId="17" xfId="0" applyNumberFormat="1" applyFont="1" applyFill="1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/>
    </xf>
    <xf numFmtId="0" fontId="17" fillId="2" borderId="22" xfId="0" applyNumberFormat="1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 vertical="center" wrapText="1"/>
    </xf>
    <xf numFmtId="0" fontId="17" fillId="3" borderId="9" xfId="0" applyNumberFormat="1" applyFont="1" applyFill="1" applyBorder="1" applyAlignment="1">
      <alignment horizontal="center"/>
    </xf>
    <xf numFmtId="0" fontId="17" fillId="3" borderId="22" xfId="0" applyFont="1" applyFill="1" applyBorder="1" applyAlignment="1">
      <alignment horizontal="center"/>
    </xf>
    <xf numFmtId="0" fontId="17" fillId="3" borderId="10" xfId="0" applyNumberFormat="1" applyFont="1" applyFill="1" applyBorder="1" applyAlignment="1">
      <alignment horizontal="center"/>
    </xf>
    <xf numFmtId="0" fontId="17" fillId="2" borderId="10" xfId="0" applyNumberFormat="1" applyFont="1" applyFill="1" applyBorder="1" applyAlignment="1">
      <alignment horizontal="center"/>
    </xf>
    <xf numFmtId="0" fontId="17" fillId="3" borderId="24" xfId="0" applyFont="1" applyFill="1" applyBorder="1" applyAlignment="1">
      <alignment horizontal="center"/>
    </xf>
    <xf numFmtId="0" fontId="17" fillId="3" borderId="10" xfId="0" applyFont="1" applyFill="1" applyBorder="1" applyAlignment="1">
      <alignment horizontal="center"/>
    </xf>
    <xf numFmtId="0" fontId="17" fillId="2" borderId="9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 vertical="center" wrapText="1"/>
    </xf>
    <xf numFmtId="49" fontId="17" fillId="2" borderId="25" xfId="0" applyNumberFormat="1" applyFont="1" applyFill="1" applyBorder="1" applyAlignment="1">
      <alignment horizontal="center"/>
    </xf>
    <xf numFmtId="49" fontId="17" fillId="2" borderId="32" xfId="0" applyNumberFormat="1" applyFont="1" applyFill="1" applyBorder="1" applyAlignment="1">
      <alignment horizontal="left" vertical="top" wrapText="1"/>
    </xf>
    <xf numFmtId="0" fontId="17" fillId="2" borderId="24" xfId="0" applyFont="1" applyFill="1" applyBorder="1" applyAlignment="1">
      <alignment vertical="center" wrapText="1"/>
    </xf>
    <xf numFmtId="0" fontId="17" fillId="2" borderId="37" xfId="0" applyNumberFormat="1" applyFont="1" applyFill="1" applyBorder="1" applyAlignment="1">
      <alignment horizontal="center" vertical="center"/>
    </xf>
    <xf numFmtId="0" fontId="17" fillId="2" borderId="25" xfId="0" applyNumberFormat="1" applyFont="1" applyFill="1" applyBorder="1" applyAlignment="1">
      <alignment horizontal="center" vertical="center"/>
    </xf>
    <xf numFmtId="1" fontId="17" fillId="2" borderId="32" xfId="0" applyNumberFormat="1" applyFont="1" applyFill="1" applyBorder="1" applyAlignment="1">
      <alignment horizontal="center" vertical="center"/>
    </xf>
    <xf numFmtId="1" fontId="17" fillId="2" borderId="32" xfId="0" applyNumberFormat="1" applyFont="1" applyFill="1" applyBorder="1" applyAlignment="1">
      <alignment horizontal="center" vertical="top"/>
    </xf>
    <xf numFmtId="0" fontId="17" fillId="2" borderId="24" xfId="0" applyFont="1" applyFill="1" applyBorder="1" applyAlignment="1">
      <alignment horizontal="center"/>
    </xf>
    <xf numFmtId="0" fontId="17" fillId="2" borderId="37" xfId="0" applyNumberFormat="1" applyFont="1" applyFill="1" applyBorder="1" applyAlignment="1">
      <alignment horizontal="center"/>
    </xf>
    <xf numFmtId="0" fontId="17" fillId="2" borderId="37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 vertical="center" wrapText="1"/>
    </xf>
    <xf numFmtId="0" fontId="17" fillId="3" borderId="24" xfId="0" applyNumberFormat="1" applyFont="1" applyFill="1" applyBorder="1" applyAlignment="1">
      <alignment horizontal="center"/>
    </xf>
    <xf numFmtId="0" fontId="17" fillId="3" borderId="37" xfId="0" applyFont="1" applyFill="1" applyBorder="1" applyAlignment="1">
      <alignment horizontal="center"/>
    </xf>
    <xf numFmtId="0" fontId="17" fillId="3" borderId="25" xfId="0" applyNumberFormat="1" applyFont="1" applyFill="1" applyBorder="1" applyAlignment="1">
      <alignment horizontal="center"/>
    </xf>
    <xf numFmtId="0" fontId="17" fillId="2" borderId="24" xfId="0" applyNumberFormat="1" applyFont="1" applyFill="1" applyBorder="1" applyAlignment="1">
      <alignment horizontal="center"/>
    </xf>
    <xf numFmtId="0" fontId="17" fillId="2" borderId="25" xfId="0" applyNumberFormat="1" applyFont="1" applyFill="1" applyBorder="1" applyAlignment="1">
      <alignment horizontal="center"/>
    </xf>
    <xf numFmtId="0" fontId="17" fillId="3" borderId="25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17" fillId="2" borderId="37" xfId="0" applyFont="1" applyFill="1" applyBorder="1" applyAlignment="1">
      <alignment horizontal="center" vertical="center" wrapText="1"/>
    </xf>
    <xf numFmtId="49" fontId="17" fillId="2" borderId="32" xfId="0" applyNumberFormat="1" applyFont="1" applyFill="1" applyBorder="1" applyAlignment="1">
      <alignment horizontal="left" vertical="top"/>
    </xf>
    <xf numFmtId="0" fontId="17" fillId="2" borderId="24" xfId="0" applyNumberFormat="1" applyFont="1" applyFill="1" applyBorder="1" applyAlignment="1">
      <alignment horizontal="center" vertical="top"/>
    </xf>
    <xf numFmtId="0" fontId="17" fillId="2" borderId="37" xfId="0" applyFont="1" applyFill="1" applyBorder="1" applyAlignment="1">
      <alignment horizontal="center" vertical="top"/>
    </xf>
    <xf numFmtId="0" fontId="17" fillId="2" borderId="25" xfId="0" applyNumberFormat="1" applyFont="1" applyFill="1" applyBorder="1" applyAlignment="1">
      <alignment horizontal="center" vertical="top"/>
    </xf>
    <xf numFmtId="49" fontId="17" fillId="2" borderId="32" xfId="0" applyNumberFormat="1" applyFont="1" applyFill="1" applyBorder="1" applyAlignment="1">
      <alignment wrapText="1"/>
    </xf>
    <xf numFmtId="0" fontId="17" fillId="2" borderId="24" xfId="0" applyFont="1" applyFill="1" applyBorder="1" applyAlignment="1">
      <alignment horizontal="center" vertical="center"/>
    </xf>
    <xf numFmtId="0" fontId="17" fillId="2" borderId="37" xfId="0" applyNumberFormat="1" applyFont="1" applyFill="1" applyBorder="1" applyAlignment="1">
      <alignment horizontal="center" vertical="center" wrapText="1"/>
    </xf>
    <xf numFmtId="49" fontId="17" fillId="2" borderId="25" xfId="0" applyNumberFormat="1" applyFont="1" applyFill="1" applyBorder="1" applyAlignment="1">
      <alignment horizontal="center" vertical="center" wrapText="1"/>
    </xf>
    <xf numFmtId="0" fontId="17" fillId="2" borderId="37" xfId="0" applyFont="1" applyFill="1" applyBorder="1" applyAlignment="1">
      <alignment horizontal="center" vertical="center"/>
    </xf>
    <xf numFmtId="0" fontId="17" fillId="3" borderId="37" xfId="0" applyFont="1" applyFill="1" applyBorder="1" applyAlignment="1">
      <alignment horizontal="center" vertical="center"/>
    </xf>
    <xf numFmtId="0" fontId="17" fillId="3" borderId="25" xfId="0" applyNumberFormat="1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49" fontId="17" fillId="2" borderId="37" xfId="0" applyNumberFormat="1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/>
    </xf>
    <xf numFmtId="1" fontId="17" fillId="2" borderId="24" xfId="0" applyNumberFormat="1" applyFont="1" applyFill="1" applyBorder="1" applyAlignment="1">
      <alignment horizontal="center" vertical="top"/>
    </xf>
    <xf numFmtId="0" fontId="17" fillId="2" borderId="37" xfId="0" applyNumberFormat="1" applyFont="1" applyFill="1" applyBorder="1" applyAlignment="1">
      <alignment horizontal="center" vertical="top"/>
    </xf>
    <xf numFmtId="0" fontId="17" fillId="2" borderId="25" xfId="0" applyFont="1" applyFill="1" applyBorder="1" applyAlignment="1">
      <alignment horizontal="center" vertical="top"/>
    </xf>
    <xf numFmtId="49" fontId="17" fillId="2" borderId="32" xfId="0" applyNumberFormat="1" applyFont="1" applyFill="1" applyBorder="1" applyAlignment="1">
      <alignment vertical="top"/>
    </xf>
    <xf numFmtId="0" fontId="9" fillId="2" borderId="24" xfId="0" applyFont="1" applyFill="1" applyBorder="1" applyAlignment="1">
      <alignment horizontal="center" vertical="top" wrapText="1"/>
    </xf>
    <xf numFmtId="0" fontId="17" fillId="2" borderId="32" xfId="0" applyFont="1" applyFill="1" applyBorder="1" applyAlignment="1">
      <alignment horizontal="center" vertical="top"/>
    </xf>
    <xf numFmtId="49" fontId="22" fillId="2" borderId="32" xfId="0" applyNumberFormat="1" applyFont="1" applyFill="1" applyBorder="1" applyAlignment="1">
      <alignment vertical="top"/>
    </xf>
    <xf numFmtId="0" fontId="17" fillId="2" borderId="24" xfId="0" applyFont="1" applyFill="1" applyBorder="1" applyAlignment="1">
      <alignment horizontal="center" vertical="top"/>
    </xf>
    <xf numFmtId="0" fontId="17" fillId="2" borderId="25" xfId="0" applyNumberFormat="1" applyFont="1" applyFill="1" applyBorder="1" applyAlignment="1">
      <alignment horizontal="center" vertical="center" wrapText="1"/>
    </xf>
    <xf numFmtId="49" fontId="17" fillId="2" borderId="25" xfId="0" applyNumberFormat="1" applyFont="1" applyFill="1" applyBorder="1" applyAlignment="1">
      <alignment horizontal="center" vertical="top"/>
    </xf>
    <xf numFmtId="49" fontId="22" fillId="2" borderId="32" xfId="0" applyNumberFormat="1" applyFont="1" applyFill="1" applyBorder="1" applyAlignment="1">
      <alignment horizontal="left" vertical="top"/>
    </xf>
    <xf numFmtId="49" fontId="17" fillId="2" borderId="45" xfId="0" applyNumberFormat="1" applyFont="1" applyFill="1" applyBorder="1" applyAlignment="1">
      <alignment horizontal="center"/>
    </xf>
    <xf numFmtId="49" fontId="17" fillId="2" borderId="56" xfId="0" applyNumberFormat="1" applyFont="1" applyFill="1" applyBorder="1" applyAlignment="1">
      <alignment horizontal="left" vertical="top"/>
    </xf>
    <xf numFmtId="0" fontId="17" fillId="2" borderId="44" xfId="0" applyFont="1" applyFill="1" applyBorder="1" applyAlignment="1">
      <alignment horizontal="center" vertical="top"/>
    </xf>
    <xf numFmtId="0" fontId="17" fillId="2" borderId="55" xfId="0" applyNumberFormat="1" applyFont="1" applyFill="1" applyBorder="1" applyAlignment="1">
      <alignment horizontal="center" vertical="top"/>
    </xf>
    <xf numFmtId="0" fontId="17" fillId="2" borderId="45" xfId="0" applyNumberFormat="1" applyFont="1" applyFill="1" applyBorder="1" applyAlignment="1">
      <alignment horizontal="center" vertical="top"/>
    </xf>
    <xf numFmtId="1" fontId="17" fillId="2" borderId="56" xfId="0" applyNumberFormat="1" applyFont="1" applyFill="1" applyBorder="1" applyAlignment="1">
      <alignment horizontal="center" vertical="center"/>
    </xf>
    <xf numFmtId="1" fontId="17" fillId="2" borderId="56" xfId="0" applyNumberFormat="1" applyFont="1" applyFill="1" applyBorder="1" applyAlignment="1">
      <alignment horizontal="center" vertical="top"/>
    </xf>
    <xf numFmtId="0" fontId="17" fillId="2" borderId="44" xfId="0" applyFont="1" applyFill="1" applyBorder="1" applyAlignment="1">
      <alignment horizontal="center"/>
    </xf>
    <xf numFmtId="0" fontId="17" fillId="2" borderId="55" xfId="0" applyNumberFormat="1" applyFont="1" applyFill="1" applyBorder="1" applyAlignment="1">
      <alignment horizontal="center"/>
    </xf>
    <xf numFmtId="0" fontId="17" fillId="2" borderId="55" xfId="0" applyFont="1" applyFill="1" applyBorder="1" applyAlignment="1">
      <alignment horizontal="center"/>
    </xf>
    <xf numFmtId="0" fontId="17" fillId="2" borderId="45" xfId="0" applyFont="1" applyFill="1" applyBorder="1" applyAlignment="1">
      <alignment horizontal="center" vertical="center" wrapText="1"/>
    </xf>
    <xf numFmtId="0" fontId="17" fillId="3" borderId="44" xfId="0" applyNumberFormat="1" applyFont="1" applyFill="1" applyBorder="1" applyAlignment="1">
      <alignment horizontal="center"/>
    </xf>
    <xf numFmtId="0" fontId="17" fillId="3" borderId="55" xfId="0" applyFont="1" applyFill="1" applyBorder="1" applyAlignment="1">
      <alignment horizontal="center"/>
    </xf>
    <xf numFmtId="0" fontId="17" fillId="3" borderId="45" xfId="0" applyNumberFormat="1" applyFont="1" applyFill="1" applyBorder="1" applyAlignment="1">
      <alignment horizontal="center"/>
    </xf>
    <xf numFmtId="0" fontId="17" fillId="2" borderId="44" xfId="0" applyNumberFormat="1" applyFont="1" applyFill="1" applyBorder="1" applyAlignment="1">
      <alignment horizontal="center"/>
    </xf>
    <xf numFmtId="0" fontId="17" fillId="2" borderId="45" xfId="0" applyNumberFormat="1" applyFont="1" applyFill="1" applyBorder="1" applyAlignment="1">
      <alignment horizontal="center"/>
    </xf>
    <xf numFmtId="0" fontId="17" fillId="3" borderId="44" xfId="0" applyFont="1" applyFill="1" applyBorder="1" applyAlignment="1">
      <alignment horizontal="center"/>
    </xf>
    <xf numFmtId="0" fontId="17" fillId="3" borderId="45" xfId="0" applyFont="1" applyFill="1" applyBorder="1" applyAlignment="1">
      <alignment horizontal="center"/>
    </xf>
    <xf numFmtId="0" fontId="17" fillId="2" borderId="45" xfId="0" applyFont="1" applyFill="1" applyBorder="1" applyAlignment="1">
      <alignment horizontal="center"/>
    </xf>
    <xf numFmtId="0" fontId="17" fillId="2" borderId="5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wrapText="1"/>
    </xf>
    <xf numFmtId="49" fontId="9" fillId="3" borderId="97" xfId="0" applyNumberFormat="1" applyFont="1" applyFill="1" applyBorder="1" applyAlignment="1">
      <alignment horizontal="center" vertical="top"/>
    </xf>
    <xf numFmtId="49" fontId="9" fillId="3" borderId="62" xfId="0" applyNumberFormat="1" applyFont="1" applyFill="1" applyBorder="1" applyAlignment="1">
      <alignment horizontal="left" vertical="top" wrapText="1"/>
    </xf>
    <xf numFmtId="0" fontId="9" fillId="3" borderId="96" xfId="0" applyNumberFormat="1" applyFont="1" applyFill="1" applyBorder="1" applyAlignment="1">
      <alignment horizontal="center" vertical="center" wrapText="1"/>
    </xf>
    <xf numFmtId="0" fontId="9" fillId="3" borderId="97" xfId="0" applyNumberFormat="1" applyFont="1" applyFill="1" applyBorder="1" applyAlignment="1">
      <alignment horizontal="center" vertical="center" wrapText="1"/>
    </xf>
    <xf numFmtId="0" fontId="9" fillId="3" borderId="62" xfId="0" applyNumberFormat="1" applyFont="1" applyFill="1" applyBorder="1" applyAlignment="1">
      <alignment horizontal="center" vertical="center"/>
    </xf>
    <xf numFmtId="0" fontId="9" fillId="3" borderId="62" xfId="0" applyFont="1" applyFill="1" applyBorder="1" applyAlignment="1">
      <alignment horizontal="center" vertical="center"/>
    </xf>
    <xf numFmtId="49" fontId="17" fillId="2" borderId="10" xfId="0" applyNumberFormat="1" applyFont="1" applyFill="1" applyBorder="1" applyAlignment="1">
      <alignment horizontal="center" vertical="top"/>
    </xf>
    <xf numFmtId="49" fontId="17" fillId="2" borderId="17" xfId="0" applyNumberFormat="1" applyFont="1" applyFill="1" applyBorder="1" applyAlignment="1">
      <alignment horizontal="left" vertical="top"/>
    </xf>
    <xf numFmtId="0" fontId="17" fillId="2" borderId="9" xfId="0" applyFont="1" applyFill="1" applyBorder="1" applyAlignment="1">
      <alignment horizontal="center" vertical="center"/>
    </xf>
    <xf numFmtId="0" fontId="17" fillId="2" borderId="22" xfId="0" applyNumberFormat="1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17" xfId="0" applyNumberFormat="1" applyFont="1" applyFill="1" applyBorder="1" applyAlignment="1">
      <alignment horizontal="center" vertical="center"/>
    </xf>
    <xf numFmtId="0" fontId="17" fillId="2" borderId="9" xfId="0" applyNumberFormat="1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22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2" borderId="10" xfId="0" applyNumberFormat="1" applyFont="1" applyFill="1" applyBorder="1" applyAlignment="1">
      <alignment horizontal="center" vertical="center"/>
    </xf>
    <xf numFmtId="49" fontId="17" fillId="3" borderId="9" xfId="0" applyNumberFormat="1" applyFont="1" applyFill="1" applyBorder="1" applyAlignment="1">
      <alignment horizontal="center" vertical="center"/>
    </xf>
    <xf numFmtId="0" fontId="17" fillId="2" borderId="32" xfId="0" applyNumberFormat="1" applyFont="1" applyFill="1" applyBorder="1" applyAlignment="1">
      <alignment horizontal="center" vertical="center"/>
    </xf>
    <xf numFmtId="0" fontId="17" fillId="2" borderId="24" xfId="0" applyNumberFormat="1" applyFont="1" applyFill="1" applyBorder="1" applyAlignment="1">
      <alignment horizontal="center" vertical="center"/>
    </xf>
    <xf numFmtId="0" fontId="17" fillId="3" borderId="24" xfId="0" applyNumberFormat="1" applyFont="1" applyFill="1" applyBorder="1" applyAlignment="1">
      <alignment horizontal="center" vertical="center"/>
    </xf>
    <xf numFmtId="0" fontId="17" fillId="3" borderId="37" xfId="0" applyNumberFormat="1" applyFont="1" applyFill="1" applyBorder="1" applyAlignment="1">
      <alignment horizontal="center" vertical="center"/>
    </xf>
    <xf numFmtId="49" fontId="17" fillId="2" borderId="32" xfId="0" applyNumberFormat="1" applyFont="1" applyFill="1" applyBorder="1" applyAlignment="1">
      <alignment horizontal="left" vertical="center" wrapText="1"/>
    </xf>
    <xf numFmtId="0" fontId="9" fillId="2" borderId="24" xfId="0" applyFont="1" applyFill="1" applyBorder="1" applyAlignment="1">
      <alignment horizontal="center" vertical="center"/>
    </xf>
    <xf numFmtId="49" fontId="17" fillId="2" borderId="25" xfId="0" applyNumberFormat="1" applyFont="1" applyFill="1" applyBorder="1" applyAlignment="1">
      <alignment horizontal="center" vertical="center"/>
    </xf>
    <xf numFmtId="49" fontId="17" fillId="2" borderId="45" xfId="0" applyNumberFormat="1" applyFont="1" applyFill="1" applyBorder="1" applyAlignment="1">
      <alignment horizontal="center" vertical="top"/>
    </xf>
    <xf numFmtId="49" fontId="17" fillId="2" borderId="56" xfId="0" applyNumberFormat="1" applyFont="1" applyFill="1" applyBorder="1" applyAlignment="1">
      <alignment horizontal="left" vertical="center" wrapText="1"/>
    </xf>
    <xf numFmtId="0" fontId="17" fillId="2" borderId="44" xfId="0" applyFont="1" applyFill="1" applyBorder="1" applyAlignment="1">
      <alignment horizontal="center" vertical="center"/>
    </xf>
    <xf numFmtId="49" fontId="17" fillId="2" borderId="55" xfId="0" applyNumberFormat="1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2" borderId="56" xfId="0" applyNumberFormat="1" applyFont="1" applyFill="1" applyBorder="1" applyAlignment="1">
      <alignment horizontal="center" vertical="center"/>
    </xf>
    <xf numFmtId="0" fontId="17" fillId="2" borderId="44" xfId="0" applyNumberFormat="1" applyFont="1" applyFill="1" applyBorder="1" applyAlignment="1">
      <alignment horizontal="center" vertical="center"/>
    </xf>
    <xf numFmtId="0" fontId="17" fillId="2" borderId="55" xfId="0" applyNumberFormat="1" applyFont="1" applyFill="1" applyBorder="1" applyAlignment="1">
      <alignment horizontal="center" vertical="center"/>
    </xf>
    <xf numFmtId="0" fontId="17" fillId="2" borderId="55" xfId="0" applyFont="1" applyFill="1" applyBorder="1" applyAlignment="1">
      <alignment horizontal="center" vertical="center"/>
    </xf>
    <xf numFmtId="0" fontId="17" fillId="3" borderId="44" xfId="0" applyFont="1" applyFill="1" applyBorder="1" applyAlignment="1">
      <alignment horizontal="center" vertical="center"/>
    </xf>
    <xf numFmtId="0" fontId="17" fillId="3" borderId="55" xfId="0" applyFont="1" applyFill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0" fontId="17" fillId="3" borderId="44" xfId="0" applyNumberFormat="1" applyFont="1" applyFill="1" applyBorder="1" applyAlignment="1">
      <alignment horizontal="center" vertical="center"/>
    </xf>
    <xf numFmtId="0" fontId="17" fillId="3" borderId="45" xfId="0" applyNumberFormat="1" applyFont="1" applyFill="1" applyBorder="1" applyAlignment="1">
      <alignment horizontal="center" vertical="center"/>
    </xf>
    <xf numFmtId="0" fontId="17" fillId="2" borderId="45" xfId="0" applyNumberFormat="1" applyFont="1" applyFill="1" applyBorder="1" applyAlignment="1">
      <alignment horizontal="center" vertical="center"/>
    </xf>
    <xf numFmtId="0" fontId="9" fillId="3" borderId="95" xfId="0" applyNumberFormat="1" applyFont="1" applyFill="1" applyBorder="1" applyAlignment="1">
      <alignment horizontal="center" vertical="center"/>
    </xf>
    <xf numFmtId="0" fontId="9" fillId="3" borderId="97" xfId="0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7" xfId="0" applyNumberFormat="1" applyFont="1" applyFill="1" applyBorder="1" applyAlignment="1">
      <alignment horizontal="center" vertical="center"/>
    </xf>
    <xf numFmtId="0" fontId="9" fillId="3" borderId="55" xfId="0" applyFont="1" applyFill="1" applyBorder="1" applyAlignment="1">
      <alignment horizontal="center" vertical="center"/>
    </xf>
    <xf numFmtId="0" fontId="17" fillId="3" borderId="9" xfId="0" applyNumberFormat="1" applyFont="1" applyFill="1" applyBorder="1" applyAlignment="1">
      <alignment horizontal="center" vertical="center"/>
    </xf>
    <xf numFmtId="0" fontId="17" fillId="3" borderId="22" xfId="0" applyNumberFormat="1" applyFont="1" applyFill="1" applyBorder="1" applyAlignment="1">
      <alignment horizontal="center" vertical="center"/>
    </xf>
    <xf numFmtId="49" fontId="17" fillId="2" borderId="24" xfId="0" applyNumberFormat="1" applyFont="1" applyFill="1" applyBorder="1" applyAlignment="1">
      <alignment horizontal="left" vertical="top" wrapText="1"/>
    </xf>
    <xf numFmtId="49" fontId="17" fillId="2" borderId="44" xfId="0" applyNumberFormat="1" applyFont="1" applyFill="1" applyBorder="1" applyAlignment="1">
      <alignment horizontal="left" vertical="top" wrapText="1"/>
    </xf>
    <xf numFmtId="49" fontId="9" fillId="3" borderId="62" xfId="0" applyNumberFormat="1" applyFont="1" applyFill="1" applyBorder="1" applyAlignment="1">
      <alignment horizontal="center" vertical="top"/>
    </xf>
    <xf numFmtId="49" fontId="9" fillId="3" borderId="62" xfId="0" applyNumberFormat="1" applyFont="1" applyFill="1" applyBorder="1" applyAlignment="1">
      <alignment horizontal="left" vertical="top"/>
    </xf>
    <xf numFmtId="0" fontId="9" fillId="3" borderId="96" xfId="0" applyNumberFormat="1" applyFont="1" applyFill="1" applyBorder="1" applyAlignment="1">
      <alignment horizontal="center" vertical="center"/>
    </xf>
    <xf numFmtId="0" fontId="9" fillId="3" borderId="59" xfId="0" applyNumberFormat="1" applyFont="1" applyFill="1" applyBorder="1" applyAlignment="1">
      <alignment horizontal="center" vertical="center"/>
    </xf>
    <xf numFmtId="0" fontId="0" fillId="3" borderId="9" xfId="0" applyFont="1" applyFill="1" applyBorder="1" applyAlignment="1">
      <alignment vertical="top"/>
    </xf>
    <xf numFmtId="0" fontId="0" fillId="3" borderId="22" xfId="0" applyFont="1" applyFill="1" applyBorder="1" applyAlignment="1">
      <alignment vertical="top"/>
    </xf>
    <xf numFmtId="0" fontId="0" fillId="3" borderId="10" xfId="0" applyFont="1" applyFill="1" applyBorder="1" applyAlignment="1">
      <alignment vertical="top"/>
    </xf>
    <xf numFmtId="0" fontId="17" fillId="3" borderId="10" xfId="0" applyNumberFormat="1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vertical="top"/>
    </xf>
    <xf numFmtId="0" fontId="0" fillId="2" borderId="37" xfId="0" applyFont="1" applyFill="1" applyBorder="1" applyAlignment="1">
      <alignment vertical="top"/>
    </xf>
    <xf numFmtId="0" fontId="0" fillId="2" borderId="25" xfId="0" applyFont="1" applyFill="1" applyBorder="1" applyAlignment="1">
      <alignment vertical="top"/>
    </xf>
    <xf numFmtId="49" fontId="17" fillId="2" borderId="37" xfId="0" applyNumberFormat="1" applyFont="1" applyFill="1" applyBorder="1" applyAlignment="1">
      <alignment horizontal="center" vertical="center"/>
    </xf>
    <xf numFmtId="49" fontId="17" fillId="2" borderId="32" xfId="0" applyNumberFormat="1" applyFont="1" applyFill="1" applyBorder="1" applyAlignment="1">
      <alignment horizontal="left" wrapText="1"/>
    </xf>
    <xf numFmtId="49" fontId="17" fillId="2" borderId="56" xfId="0" applyNumberFormat="1" applyFont="1" applyFill="1" applyBorder="1" applyAlignment="1">
      <alignment horizontal="left" vertical="top" wrapText="1"/>
    </xf>
    <xf numFmtId="0" fontId="9" fillId="2" borderId="55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3" borderId="45" xfId="0" applyFont="1" applyFill="1" applyBorder="1" applyAlignment="1">
      <alignment horizontal="center" vertical="center"/>
    </xf>
    <xf numFmtId="49" fontId="5" fillId="2" borderId="62" xfId="0" applyNumberFormat="1" applyFont="1" applyFill="1" applyBorder="1" applyAlignment="1">
      <alignment vertical="center" wrapText="1"/>
    </xf>
    <xf numFmtId="49" fontId="5" fillId="2" borderId="95" xfId="0" applyNumberFormat="1" applyFont="1" applyFill="1" applyBorder="1" applyAlignment="1">
      <alignment vertical="center" wrapText="1"/>
    </xf>
    <xf numFmtId="49" fontId="9" fillId="2" borderId="96" xfId="0" applyNumberFormat="1" applyFont="1" applyFill="1" applyBorder="1" applyAlignment="1">
      <alignment horizontal="center" vertical="center" wrapText="1"/>
    </xf>
    <xf numFmtId="0" fontId="9" fillId="2" borderId="96" xfId="0" applyNumberFormat="1" applyFont="1" applyFill="1" applyBorder="1" applyAlignment="1">
      <alignment horizontal="center" vertical="center" wrapText="1"/>
    </xf>
    <xf numFmtId="0" fontId="9" fillId="2" borderId="97" xfId="0" applyNumberFormat="1" applyFont="1" applyFill="1" applyBorder="1" applyAlignment="1">
      <alignment horizontal="center" vertical="center" wrapText="1"/>
    </xf>
    <xf numFmtId="0" fontId="9" fillId="2" borderId="62" xfId="0" applyNumberFormat="1" applyFont="1" applyFill="1" applyBorder="1" applyAlignment="1">
      <alignment horizontal="center" vertical="center"/>
    </xf>
    <xf numFmtId="0" fontId="9" fillId="2" borderId="62" xfId="0" applyFont="1" applyFill="1" applyBorder="1" applyAlignment="1">
      <alignment horizontal="center" vertical="center"/>
    </xf>
    <xf numFmtId="49" fontId="6" fillId="2" borderId="17" xfId="0" applyNumberFormat="1" applyFont="1" applyFill="1" applyBorder="1" applyAlignment="1">
      <alignment vertical="center" wrapText="1"/>
    </xf>
    <xf numFmtId="0" fontId="17" fillId="2" borderId="9" xfId="0" applyNumberFormat="1" applyFont="1" applyFill="1" applyBorder="1" applyAlignment="1">
      <alignment vertical="center" wrapText="1"/>
    </xf>
    <xf numFmtId="0" fontId="17" fillId="2" borderId="22" xfId="0" applyNumberFormat="1" applyFont="1" applyFill="1" applyBorder="1" applyAlignment="1">
      <alignment horizontal="center" vertical="center" wrapText="1"/>
    </xf>
    <xf numFmtId="0" fontId="17" fillId="2" borderId="10" xfId="0" applyNumberFormat="1" applyFont="1" applyFill="1" applyBorder="1" applyAlignment="1">
      <alignment horizontal="center" vertical="center" wrapText="1"/>
    </xf>
    <xf numFmtId="49" fontId="6" fillId="2" borderId="25" xfId="0" applyNumberFormat="1" applyFont="1" applyFill="1" applyBorder="1" applyAlignment="1">
      <alignment vertical="center" wrapText="1"/>
    </xf>
    <xf numFmtId="49" fontId="6" fillId="2" borderId="32" xfId="0" applyNumberFormat="1" applyFont="1" applyFill="1" applyBorder="1" applyAlignment="1">
      <alignment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17" fillId="2" borderId="24" xfId="0" applyNumberFormat="1" applyFont="1" applyFill="1" applyBorder="1" applyAlignment="1">
      <alignment horizontal="center" vertical="center" wrapText="1"/>
    </xf>
    <xf numFmtId="49" fontId="6" fillId="2" borderId="56" xfId="0" applyNumberFormat="1" applyFont="1" applyFill="1" applyBorder="1" applyAlignment="1">
      <alignment vertical="center" wrapText="1"/>
    </xf>
    <xf numFmtId="0" fontId="17" fillId="2" borderId="44" xfId="0" applyFont="1" applyFill="1" applyBorder="1" applyAlignment="1">
      <alignment horizontal="center" vertical="center" wrapText="1"/>
    </xf>
    <xf numFmtId="49" fontId="17" fillId="2" borderId="55" xfId="0" applyNumberFormat="1" applyFont="1" applyFill="1" applyBorder="1" applyAlignment="1">
      <alignment horizontal="center" vertical="center" wrapText="1"/>
    </xf>
    <xf numFmtId="49" fontId="9" fillId="2" borderId="95" xfId="0" applyNumberFormat="1" applyFont="1" applyFill="1" applyBorder="1" applyAlignment="1">
      <alignment horizontal="center" vertical="center" wrapText="1"/>
    </xf>
    <xf numFmtId="0" fontId="9" fillId="2" borderId="95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/>
    </xf>
    <xf numFmtId="0" fontId="9" fillId="2" borderId="97" xfId="0" applyFont="1" applyFill="1" applyBorder="1" applyAlignment="1">
      <alignment horizontal="center" vertical="center"/>
    </xf>
    <xf numFmtId="49" fontId="6" fillId="2" borderId="22" xfId="0" applyNumberFormat="1" applyFont="1" applyFill="1" applyBorder="1" applyAlignment="1">
      <alignment vertical="center" wrapText="1"/>
    </xf>
    <xf numFmtId="49" fontId="17" fillId="2" borderId="22" xfId="0" applyNumberFormat="1" applyFont="1" applyFill="1" applyBorder="1" applyAlignment="1">
      <alignment horizontal="center" vertical="center" wrapText="1"/>
    </xf>
    <xf numFmtId="49" fontId="6" fillId="2" borderId="37" xfId="0" applyNumberFormat="1" applyFont="1" applyFill="1" applyBorder="1" applyAlignment="1">
      <alignment vertical="center" wrapText="1"/>
    </xf>
    <xf numFmtId="49" fontId="6" fillId="2" borderId="37" xfId="0" applyNumberFormat="1" applyFont="1" applyFill="1" applyBorder="1" applyAlignment="1">
      <alignment horizontal="justify" vertical="center" wrapText="1"/>
    </xf>
    <xf numFmtId="0" fontId="17" fillId="3" borderId="55" xfId="0" applyNumberFormat="1" applyFont="1" applyFill="1" applyBorder="1" applyAlignment="1">
      <alignment horizontal="center" vertical="center"/>
    </xf>
    <xf numFmtId="49" fontId="17" fillId="2" borderId="95" xfId="0" applyNumberFormat="1" applyFont="1" applyFill="1" applyBorder="1" applyAlignment="1">
      <alignment horizontal="center" vertical="center" wrapText="1"/>
    </xf>
    <xf numFmtId="0" fontId="17" fillId="2" borderId="96" xfId="0" applyNumberFormat="1" applyFont="1" applyFill="1" applyBorder="1" applyAlignment="1">
      <alignment horizontal="center" vertical="center" wrapText="1"/>
    </xf>
    <xf numFmtId="0" fontId="17" fillId="2" borderId="97" xfId="0" applyNumberFormat="1" applyFont="1" applyFill="1" applyBorder="1" applyAlignment="1">
      <alignment horizontal="center" vertical="center" wrapText="1"/>
    </xf>
    <xf numFmtId="49" fontId="6" fillId="2" borderId="10" xfId="0" applyNumberFormat="1" applyFont="1" applyFill="1" applyBorder="1" applyAlignment="1">
      <alignment horizontal="justify" vertical="center" wrapText="1"/>
    </xf>
    <xf numFmtId="49" fontId="6" fillId="2" borderId="25" xfId="0" applyNumberFormat="1" applyFont="1" applyFill="1" applyBorder="1" applyAlignment="1">
      <alignment horizontal="justify" vertical="center" wrapText="1"/>
    </xf>
    <xf numFmtId="49" fontId="17" fillId="2" borderId="24" xfId="0" applyNumberFormat="1" applyFont="1" applyFill="1" applyBorder="1" applyAlignment="1">
      <alignment horizontal="center" vertical="center" wrapText="1"/>
    </xf>
    <xf numFmtId="49" fontId="6" fillId="2" borderId="56" xfId="0" applyNumberFormat="1" applyFont="1" applyFill="1" applyBorder="1" applyAlignment="1">
      <alignment horizontal="justify" vertical="center" wrapText="1"/>
    </xf>
    <xf numFmtId="49" fontId="9" fillId="4" borderId="62" xfId="0" applyNumberFormat="1" applyFont="1" applyFill="1" applyBorder="1" applyAlignment="1">
      <alignment horizontal="center" vertical="top"/>
    </xf>
    <xf numFmtId="49" fontId="9" fillId="4" borderId="62" xfId="0" applyNumberFormat="1" applyFont="1" applyFill="1" applyBorder="1" applyAlignment="1">
      <alignment horizontal="left" vertical="top" wrapText="1"/>
    </xf>
    <xf numFmtId="0" fontId="17" fillId="2" borderId="95" xfId="0" applyFont="1" applyFill="1" applyBorder="1" applyAlignment="1">
      <alignment horizontal="center"/>
    </xf>
    <xf numFmtId="49" fontId="17" fillId="2" borderId="96" xfId="0" applyNumberFormat="1" applyFont="1" applyFill="1" applyBorder="1" applyAlignment="1">
      <alignment horizontal="center"/>
    </xf>
    <xf numFmtId="0" fontId="17" fillId="2" borderId="97" xfId="0" applyFont="1" applyFill="1" applyBorder="1" applyAlignment="1">
      <alignment horizontal="center"/>
    </xf>
    <xf numFmtId="0" fontId="17" fillId="2" borderId="62" xfId="0" applyNumberFormat="1" applyFont="1" applyFill="1" applyBorder="1" applyAlignment="1">
      <alignment horizontal="center" vertical="center"/>
    </xf>
    <xf numFmtId="0" fontId="17" fillId="2" borderId="95" xfId="0" applyFont="1" applyFill="1" applyBorder="1" applyAlignment="1">
      <alignment horizontal="center" vertical="center"/>
    </xf>
    <xf numFmtId="0" fontId="17" fillId="2" borderId="96" xfId="0" applyNumberFormat="1" applyFont="1" applyFill="1" applyBorder="1" applyAlignment="1">
      <alignment horizontal="center" vertical="center"/>
    </xf>
    <xf numFmtId="0" fontId="17" fillId="2" borderId="96" xfId="0" applyFont="1" applyFill="1" applyBorder="1" applyAlignment="1">
      <alignment horizontal="center" vertical="center"/>
    </xf>
    <xf numFmtId="0" fontId="17" fillId="2" borderId="96" xfId="0" applyFont="1" applyFill="1" applyBorder="1" applyAlignment="1">
      <alignment horizontal="center"/>
    </xf>
    <xf numFmtId="0" fontId="17" fillId="3" borderId="95" xfId="0" applyFont="1" applyFill="1" applyBorder="1" applyAlignment="1">
      <alignment horizontal="center"/>
    </xf>
    <xf numFmtId="0" fontId="17" fillId="3" borderId="96" xfId="0" applyFont="1" applyFill="1" applyBorder="1" applyAlignment="1">
      <alignment horizontal="center"/>
    </xf>
    <xf numFmtId="0" fontId="17" fillId="3" borderId="97" xfId="0" applyFont="1" applyFill="1" applyBorder="1" applyAlignment="1">
      <alignment horizontal="center"/>
    </xf>
    <xf numFmtId="0" fontId="17" fillId="3" borderId="95" xfId="0" applyFont="1" applyFill="1" applyBorder="1" applyAlignment="1">
      <alignment horizontal="center" vertical="center"/>
    </xf>
    <xf numFmtId="49" fontId="17" fillId="2" borderId="96" xfId="0" applyNumberFormat="1" applyFont="1" applyFill="1" applyBorder="1" applyAlignment="1">
      <alignment horizontal="center" vertical="center"/>
    </xf>
    <xf numFmtId="0" fontId="17" fillId="2" borderId="95" xfId="0" applyNumberFormat="1" applyFont="1" applyFill="1" applyBorder="1" applyAlignment="1">
      <alignment horizontal="center" vertical="center"/>
    </xf>
    <xf numFmtId="0" fontId="17" fillId="2" borderId="96" xfId="0" applyNumberFormat="1" applyFont="1" applyFill="1" applyBorder="1" applyAlignment="1">
      <alignment horizontal="center"/>
    </xf>
    <xf numFmtId="49" fontId="9" fillId="4" borderId="97" xfId="0" applyNumberFormat="1" applyFont="1" applyFill="1" applyBorder="1" applyAlignment="1">
      <alignment horizontal="center" vertical="center"/>
    </xf>
    <xf numFmtId="0" fontId="9" fillId="4" borderId="95" xfId="0" applyFont="1" applyFill="1" applyBorder="1" applyAlignment="1">
      <alignment horizontal="center" vertical="center"/>
    </xf>
    <xf numFmtId="0" fontId="9" fillId="4" borderId="96" xfId="0" applyFont="1" applyFill="1" applyBorder="1" applyAlignment="1">
      <alignment horizontal="center" vertical="center"/>
    </xf>
    <xf numFmtId="0" fontId="9" fillId="4" borderId="97" xfId="0" applyFont="1" applyFill="1" applyBorder="1" applyAlignment="1">
      <alignment horizontal="center" vertical="center"/>
    </xf>
    <xf numFmtId="0" fontId="9" fillId="4" borderId="62" xfId="0" applyNumberFormat="1" applyFont="1" applyFill="1" applyBorder="1" applyAlignment="1">
      <alignment horizontal="center" vertical="center"/>
    </xf>
    <xf numFmtId="0" fontId="17" fillId="4" borderId="96" xfId="0" applyFont="1" applyFill="1" applyBorder="1" applyAlignment="1">
      <alignment horizontal="center" vertical="center"/>
    </xf>
    <xf numFmtId="0" fontId="17" fillId="4" borderId="96" xfId="0" applyNumberFormat="1" applyFont="1" applyFill="1" applyBorder="1" applyAlignment="1">
      <alignment horizontal="center" vertical="center"/>
    </xf>
    <xf numFmtId="49" fontId="14" fillId="2" borderId="17" xfId="0" applyNumberFormat="1" applyFont="1" applyFill="1" applyBorder="1" applyAlignment="1">
      <alignment horizontal="center" vertical="center" wrapText="1"/>
    </xf>
    <xf numFmtId="49" fontId="14" fillId="2" borderId="17" xfId="0" applyNumberFormat="1" applyFont="1" applyFill="1" applyBorder="1" applyAlignment="1">
      <alignment vertical="center" wrapText="1"/>
    </xf>
    <xf numFmtId="0" fontId="17" fillId="4" borderId="9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17" fillId="4" borderId="22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49" fontId="14" fillId="2" borderId="32" xfId="0" applyNumberFormat="1" applyFont="1" applyFill="1" applyBorder="1" applyAlignment="1">
      <alignment horizontal="center" vertical="center" wrapText="1"/>
    </xf>
    <xf numFmtId="49" fontId="14" fillId="2" borderId="32" xfId="0" applyNumberFormat="1" applyFont="1" applyFill="1" applyBorder="1" applyAlignment="1">
      <alignment vertical="center" wrapText="1"/>
    </xf>
    <xf numFmtId="49" fontId="14" fillId="2" borderId="56" xfId="0" applyNumberFormat="1" applyFont="1" applyFill="1" applyBorder="1" applyAlignment="1">
      <alignment horizontal="center" vertical="center" wrapText="1"/>
    </xf>
    <xf numFmtId="49" fontId="14" fillId="2" borderId="56" xfId="0" applyNumberFormat="1" applyFont="1" applyFill="1" applyBorder="1" applyAlignment="1">
      <alignment vertical="center" wrapText="1"/>
    </xf>
    <xf numFmtId="0" fontId="6" fillId="2" borderId="3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top"/>
    </xf>
    <xf numFmtId="0" fontId="17" fillId="2" borderId="16" xfId="0" applyFont="1" applyFill="1" applyBorder="1" applyAlignment="1">
      <alignment horizontal="left" vertical="top" wrapText="1"/>
    </xf>
    <xf numFmtId="49" fontId="17" fillId="2" borderId="56" xfId="0" applyNumberFormat="1" applyFont="1" applyFill="1" applyBorder="1" applyAlignment="1">
      <alignment horizontal="center" vertical="center"/>
    </xf>
    <xf numFmtId="0" fontId="14" fillId="2" borderId="99" xfId="0" applyFont="1" applyFill="1" applyBorder="1" applyAlignment="1">
      <alignment vertical="top"/>
    </xf>
    <xf numFmtId="0" fontId="17" fillId="2" borderId="5" xfId="0" applyFont="1" applyFill="1" applyBorder="1" applyAlignment="1">
      <alignment horizontal="left" vertical="top" wrapText="1"/>
    </xf>
    <xf numFmtId="0" fontId="17" fillId="2" borderId="12" xfId="0" applyFont="1" applyFill="1" applyBorder="1" applyAlignment="1">
      <alignment horizontal="left" vertical="top" wrapText="1"/>
    </xf>
    <xf numFmtId="0" fontId="14" fillId="2" borderId="13" xfId="0" applyFont="1" applyFill="1" applyBorder="1" applyAlignment="1">
      <alignment horizontal="center" vertical="top"/>
    </xf>
    <xf numFmtId="0" fontId="17" fillId="3" borderId="95" xfId="0" applyNumberFormat="1" applyFont="1" applyFill="1" applyBorder="1" applyAlignment="1">
      <alignment horizontal="center" vertical="top"/>
    </xf>
    <xf numFmtId="0" fontId="17" fillId="3" borderId="96" xfId="0" applyFont="1" applyFill="1" applyBorder="1" applyAlignment="1">
      <alignment horizontal="center" vertical="top"/>
    </xf>
    <xf numFmtId="0" fontId="17" fillId="3" borderId="97" xfId="0" applyFont="1" applyFill="1" applyBorder="1" applyAlignment="1">
      <alignment horizontal="center" vertical="top"/>
    </xf>
    <xf numFmtId="0" fontId="17" fillId="2" borderId="95" xfId="0" applyNumberFormat="1" applyFont="1" applyFill="1" applyBorder="1" applyAlignment="1">
      <alignment horizontal="center" vertical="top"/>
    </xf>
    <xf numFmtId="0" fontId="17" fillId="2" borderId="96" xfId="0" applyFont="1" applyFill="1" applyBorder="1" applyAlignment="1">
      <alignment horizontal="center" vertical="top"/>
    </xf>
    <xf numFmtId="0" fontId="17" fillId="2" borderId="97" xfId="0" applyFont="1" applyFill="1" applyBorder="1" applyAlignment="1">
      <alignment horizontal="center" vertical="top"/>
    </xf>
    <xf numFmtId="0" fontId="14" fillId="2" borderId="99" xfId="0" applyFont="1" applyFill="1" applyBorder="1" applyAlignment="1">
      <alignment vertical="top" wrapText="1"/>
    </xf>
    <xf numFmtId="49" fontId="17" fillId="2" borderId="5" xfId="0" applyNumberFormat="1" applyFont="1" applyFill="1" applyBorder="1" applyAlignment="1">
      <alignment vertical="top" wrapText="1"/>
    </xf>
    <xf numFmtId="0" fontId="14" fillId="2" borderId="100" xfId="0" applyFont="1" applyFill="1" applyBorder="1" applyAlignment="1">
      <alignment horizontal="center" vertical="top"/>
    </xf>
    <xf numFmtId="0" fontId="6" fillId="3" borderId="9" xfId="0" applyFont="1" applyFill="1" applyBorder="1" applyAlignment="1">
      <alignment horizontal="center" vertical="top" wrapText="1"/>
    </xf>
    <xf numFmtId="0" fontId="6" fillId="3" borderId="22" xfId="0" applyFont="1" applyFill="1" applyBorder="1" applyAlignment="1">
      <alignment horizontal="center" vertical="top" wrapText="1"/>
    </xf>
    <xf numFmtId="0" fontId="6" fillId="3" borderId="10" xfId="0" applyFont="1" applyFill="1" applyBorder="1" applyAlignment="1">
      <alignment horizontal="center" vertical="top" wrapText="1"/>
    </xf>
    <xf numFmtId="0" fontId="6" fillId="2" borderId="9" xfId="0" applyFont="1" applyFill="1" applyBorder="1" applyAlignment="1">
      <alignment horizontal="center" vertical="top" wrapText="1"/>
    </xf>
    <xf numFmtId="0" fontId="6" fillId="2" borderId="22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0" fontId="14" fillId="3" borderId="9" xfId="0" applyFont="1" applyFill="1" applyBorder="1" applyAlignment="1">
      <alignment horizontal="center" vertical="top" wrapText="1"/>
    </xf>
    <xf numFmtId="0" fontId="14" fillId="3" borderId="22" xfId="0" applyFont="1" applyFill="1" applyBorder="1" applyAlignment="1">
      <alignment horizontal="center" vertical="top" wrapText="1"/>
    </xf>
    <xf numFmtId="0" fontId="14" fillId="3" borderId="10" xfId="0" applyFont="1" applyFill="1" applyBorder="1" applyAlignment="1">
      <alignment horizontal="center" vertical="top" wrapText="1"/>
    </xf>
    <xf numFmtId="0" fontId="14" fillId="2" borderId="9" xfId="0" applyNumberFormat="1" applyFont="1" applyFill="1" applyBorder="1" applyAlignment="1">
      <alignment horizontal="center" vertical="top" wrapText="1"/>
    </xf>
    <xf numFmtId="0" fontId="14" fillId="2" borderId="22" xfId="0" applyFont="1" applyFill="1" applyBorder="1" applyAlignment="1">
      <alignment horizontal="center" vertical="top" wrapText="1"/>
    </xf>
    <xf numFmtId="0" fontId="14" fillId="2" borderId="10" xfId="0" applyFont="1" applyFill="1" applyBorder="1" applyAlignment="1">
      <alignment horizontal="center" vertical="top" wrapText="1"/>
    </xf>
    <xf numFmtId="0" fontId="14" fillId="3" borderId="9" xfId="0" applyNumberFormat="1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vertical="top"/>
    </xf>
    <xf numFmtId="0" fontId="0" fillId="2" borderId="5" xfId="0" applyFont="1" applyFill="1" applyBorder="1" applyAlignment="1">
      <alignment horizontal="center" vertical="top" wrapText="1"/>
    </xf>
    <xf numFmtId="0" fontId="14" fillId="2" borderId="5" xfId="0" applyFont="1" applyFill="1" applyBorder="1" applyAlignment="1">
      <alignment horizontal="center" vertical="top"/>
    </xf>
    <xf numFmtId="0" fontId="6" fillId="3" borderId="24" xfId="0" applyFont="1" applyFill="1" applyBorder="1" applyAlignment="1">
      <alignment horizontal="center" wrapText="1"/>
    </xf>
    <xf numFmtId="0" fontId="6" fillId="3" borderId="37" xfId="0" applyFont="1" applyFill="1" applyBorder="1" applyAlignment="1">
      <alignment horizontal="center" wrapText="1"/>
    </xf>
    <xf numFmtId="0" fontId="6" fillId="3" borderId="25" xfId="0" applyFont="1" applyFill="1" applyBorder="1" applyAlignment="1">
      <alignment horizontal="center" wrapText="1"/>
    </xf>
    <xf numFmtId="0" fontId="6" fillId="2" borderId="24" xfId="0" applyFont="1" applyFill="1" applyBorder="1" applyAlignment="1">
      <alignment horizontal="center" wrapText="1"/>
    </xf>
    <xf numFmtId="0" fontId="6" fillId="2" borderId="37" xfId="0" applyFont="1" applyFill="1" applyBorder="1" applyAlignment="1">
      <alignment horizontal="center" wrapText="1"/>
    </xf>
    <xf numFmtId="0" fontId="6" fillId="2" borderId="25" xfId="0" applyFont="1" applyFill="1" applyBorder="1" applyAlignment="1">
      <alignment horizontal="center" wrapText="1"/>
    </xf>
    <xf numFmtId="0" fontId="14" fillId="3" borderId="24" xfId="0" applyFont="1" applyFill="1" applyBorder="1" applyAlignment="1">
      <alignment horizontal="center" wrapText="1"/>
    </xf>
    <xf numFmtId="0" fontId="14" fillId="3" borderId="37" xfId="0" applyFont="1" applyFill="1" applyBorder="1" applyAlignment="1">
      <alignment horizontal="center" wrapText="1"/>
    </xf>
    <xf numFmtId="0" fontId="14" fillId="3" borderId="25" xfId="0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center" wrapText="1"/>
    </xf>
    <xf numFmtId="0" fontId="14" fillId="2" borderId="37" xfId="0" applyFont="1" applyFill="1" applyBorder="1" applyAlignment="1">
      <alignment horizontal="center" wrapText="1"/>
    </xf>
    <xf numFmtId="0" fontId="14" fillId="2" borderId="25" xfId="0" applyFont="1" applyFill="1" applyBorder="1" applyAlignment="1">
      <alignment horizontal="center" wrapText="1"/>
    </xf>
    <xf numFmtId="0" fontId="14" fillId="3" borderId="24" xfId="0" applyNumberFormat="1" applyFont="1" applyFill="1" applyBorder="1" applyAlignment="1">
      <alignment horizontal="center" wrapText="1"/>
    </xf>
    <xf numFmtId="0" fontId="14" fillId="2" borderId="24" xfId="0" applyNumberFormat="1" applyFont="1" applyFill="1" applyBorder="1" applyAlignment="1">
      <alignment horizontal="center" wrapText="1"/>
    </xf>
    <xf numFmtId="49" fontId="14" fillId="2" borderId="24" xfId="0" applyNumberFormat="1" applyFont="1" applyFill="1" applyBorder="1" applyAlignment="1">
      <alignment horizontal="center" wrapText="1"/>
    </xf>
    <xf numFmtId="0" fontId="6" fillId="3" borderId="24" xfId="0" applyFont="1" applyFill="1" applyBorder="1" applyAlignment="1">
      <alignment horizontal="center" vertical="top"/>
    </xf>
    <xf numFmtId="0" fontId="6" fillId="3" borderId="37" xfId="0" applyFont="1" applyFill="1" applyBorder="1" applyAlignment="1">
      <alignment horizontal="center" vertical="top"/>
    </xf>
    <xf numFmtId="0" fontId="6" fillId="3" borderId="25" xfId="0" applyFont="1" applyFill="1" applyBorder="1" applyAlignment="1">
      <alignment horizontal="center" vertical="top"/>
    </xf>
    <xf numFmtId="0" fontId="6" fillId="2" borderId="24" xfId="0" applyNumberFormat="1" applyFont="1" applyFill="1" applyBorder="1" applyAlignment="1">
      <alignment horizontal="center" vertical="top"/>
    </xf>
    <xf numFmtId="0" fontId="6" fillId="2" borderId="37" xfId="0" applyFont="1" applyFill="1" applyBorder="1" applyAlignment="1">
      <alignment horizontal="center" vertical="top"/>
    </xf>
    <xf numFmtId="0" fontId="6" fillId="2" borderId="25" xfId="0" applyFont="1" applyFill="1" applyBorder="1" applyAlignment="1">
      <alignment horizontal="center" vertical="top"/>
    </xf>
    <xf numFmtId="0" fontId="14" fillId="3" borderId="24" xfId="0" applyFont="1" applyFill="1" applyBorder="1" applyAlignment="1">
      <alignment horizontal="center" vertical="top"/>
    </xf>
    <xf numFmtId="0" fontId="14" fillId="3" borderId="37" xfId="0" applyFont="1" applyFill="1" applyBorder="1" applyAlignment="1">
      <alignment horizontal="center" vertical="top"/>
    </xf>
    <xf numFmtId="0" fontId="14" fillId="3" borderId="25" xfId="0" applyFont="1" applyFill="1" applyBorder="1" applyAlignment="1">
      <alignment horizontal="center" vertical="top"/>
    </xf>
    <xf numFmtId="0" fontId="14" fillId="2" borderId="24" xfId="0" applyNumberFormat="1" applyFont="1" applyFill="1" applyBorder="1" applyAlignment="1">
      <alignment horizontal="center" vertical="top"/>
    </xf>
    <xf numFmtId="0" fontId="14" fillId="2" borderId="37" xfId="0" applyFont="1" applyFill="1" applyBorder="1" applyAlignment="1">
      <alignment horizontal="center" vertical="top"/>
    </xf>
    <xf numFmtId="0" fontId="14" fillId="2" borderId="25" xfId="0" applyFont="1" applyFill="1" applyBorder="1" applyAlignment="1">
      <alignment horizontal="center" vertical="top"/>
    </xf>
    <xf numFmtId="0" fontId="14" fillId="3" borderId="24" xfId="0" applyNumberFormat="1" applyFont="1" applyFill="1" applyBorder="1" applyAlignment="1">
      <alignment horizontal="center" vertical="top"/>
    </xf>
    <xf numFmtId="0" fontId="0" fillId="2" borderId="101" xfId="0" applyFont="1" applyFill="1" applyBorder="1" applyAlignment="1">
      <alignment vertical="top"/>
    </xf>
    <xf numFmtId="0" fontId="0" fillId="2" borderId="80" xfId="0" applyFont="1" applyFill="1" applyBorder="1" applyAlignment="1">
      <alignment vertical="top"/>
    </xf>
    <xf numFmtId="0" fontId="6" fillId="3" borderId="24" xfId="0" applyNumberFormat="1" applyFont="1" applyFill="1" applyBorder="1" applyAlignment="1">
      <alignment horizontal="center" vertical="top"/>
    </xf>
    <xf numFmtId="0" fontId="17" fillId="3" borderId="24" xfId="0" applyNumberFormat="1" applyFont="1" applyFill="1" applyBorder="1" applyAlignment="1">
      <alignment horizontal="center" vertical="top"/>
    </xf>
    <xf numFmtId="0" fontId="17" fillId="3" borderId="37" xfId="0" applyFont="1" applyFill="1" applyBorder="1" applyAlignment="1">
      <alignment horizontal="center" vertical="top"/>
    </xf>
    <xf numFmtId="0" fontId="17" fillId="3" borderId="25" xfId="0" applyFont="1" applyFill="1" applyBorder="1" applyAlignment="1">
      <alignment horizontal="center" vertical="top"/>
    </xf>
    <xf numFmtId="0" fontId="0" fillId="2" borderId="102" xfId="0" applyFont="1" applyFill="1" applyBorder="1" applyAlignment="1">
      <alignment vertical="top"/>
    </xf>
    <xf numFmtId="0" fontId="0" fillId="2" borderId="12" xfId="0" applyFont="1" applyFill="1" applyBorder="1" applyAlignment="1">
      <alignment vertical="top"/>
    </xf>
    <xf numFmtId="0" fontId="14" fillId="2" borderId="80" xfId="0" applyFont="1" applyFill="1" applyBorder="1" applyAlignment="1">
      <alignment horizontal="center" vertical="top"/>
    </xf>
    <xf numFmtId="0" fontId="0" fillId="2" borderId="103" xfId="0" applyFont="1" applyFill="1" applyBorder="1" applyAlignment="1">
      <alignment vertical="top"/>
    </xf>
    <xf numFmtId="0" fontId="6" fillId="3" borderId="44" xfId="0" applyNumberFormat="1" applyFont="1" applyFill="1" applyBorder="1" applyAlignment="1">
      <alignment horizontal="center" vertical="top"/>
    </xf>
    <xf numFmtId="0" fontId="6" fillId="3" borderId="55" xfId="0" applyFont="1" applyFill="1" applyBorder="1" applyAlignment="1">
      <alignment horizontal="center" vertical="top"/>
    </xf>
    <xf numFmtId="0" fontId="6" fillId="3" borderId="45" xfId="0" applyFont="1" applyFill="1" applyBorder="1" applyAlignment="1">
      <alignment horizontal="center" vertical="top"/>
    </xf>
    <xf numFmtId="0" fontId="6" fillId="2" borderId="44" xfId="0" applyFont="1" applyFill="1" applyBorder="1" applyAlignment="1">
      <alignment horizontal="center" vertical="top"/>
    </xf>
    <xf numFmtId="0" fontId="6" fillId="2" borderId="55" xfId="0" applyFont="1" applyFill="1" applyBorder="1" applyAlignment="1">
      <alignment horizontal="center" vertical="top"/>
    </xf>
    <xf numFmtId="0" fontId="6" fillId="2" borderId="45" xfId="0" applyFont="1" applyFill="1" applyBorder="1" applyAlignment="1">
      <alignment horizontal="center" vertical="top"/>
    </xf>
    <xf numFmtId="0" fontId="17" fillId="3" borderId="44" xfId="0" applyNumberFormat="1" applyFont="1" applyFill="1" applyBorder="1" applyAlignment="1">
      <alignment horizontal="center" vertical="top"/>
    </xf>
    <xf numFmtId="0" fontId="17" fillId="3" borderId="55" xfId="0" applyFont="1" applyFill="1" applyBorder="1" applyAlignment="1">
      <alignment horizontal="center" vertical="top"/>
    </xf>
    <xf numFmtId="0" fontId="17" fillId="3" borderId="45" xfId="0" applyFont="1" applyFill="1" applyBorder="1" applyAlignment="1">
      <alignment horizontal="center" vertical="top"/>
    </xf>
    <xf numFmtId="0" fontId="17" fillId="2" borderId="44" xfId="0" applyNumberFormat="1" applyFont="1" applyFill="1" applyBorder="1" applyAlignment="1">
      <alignment horizontal="center" vertical="top"/>
    </xf>
    <xf numFmtId="0" fontId="17" fillId="2" borderId="55" xfId="0" applyFont="1" applyFill="1" applyBorder="1" applyAlignment="1">
      <alignment horizontal="center" vertical="top"/>
    </xf>
    <xf numFmtId="0" fontId="17" fillId="2" borderId="45" xfId="0" applyFont="1" applyFill="1" applyBorder="1" applyAlignment="1">
      <alignment horizontal="center" vertical="top"/>
    </xf>
    <xf numFmtId="0" fontId="17" fillId="3" borderId="44" xfId="0" applyFont="1" applyFill="1" applyBorder="1" applyAlignment="1">
      <alignment horizontal="center" vertical="top"/>
    </xf>
    <xf numFmtId="0" fontId="0" fillId="2" borderId="106" xfId="0" applyFont="1" applyFill="1" applyBorder="1" applyAlignment="1">
      <alignment vertical="top"/>
    </xf>
    <xf numFmtId="0" fontId="23" fillId="2" borderId="12" xfId="0" applyFont="1" applyFill="1" applyBorder="1" applyAlignment="1">
      <alignment horizontal="center" vertical="top"/>
    </xf>
    <xf numFmtId="0" fontId="0" fillId="2" borderId="107" xfId="0" applyFont="1" applyFill="1" applyBorder="1" applyAlignment="1">
      <alignment vertical="top"/>
    </xf>
    <xf numFmtId="0" fontId="0" fillId="2" borderId="108" xfId="0" applyFont="1" applyFill="1" applyBorder="1" applyAlignment="1">
      <alignment vertical="top"/>
    </xf>
    <xf numFmtId="0" fontId="0" fillId="2" borderId="109" xfId="0" applyFont="1" applyFill="1" applyBorder="1" applyAlignment="1">
      <alignment vertical="top"/>
    </xf>
    <xf numFmtId="49" fontId="0" fillId="2" borderId="109" xfId="0" applyNumberFormat="1" applyFont="1" applyFill="1" applyBorder="1" applyAlignment="1">
      <alignment vertical="top"/>
    </xf>
    <xf numFmtId="0" fontId="0" fillId="2" borderId="110" xfId="0" applyFont="1" applyFill="1" applyBorder="1" applyAlignment="1">
      <alignment vertical="top"/>
    </xf>
    <xf numFmtId="0" fontId="13" fillId="2" borderId="51" xfId="0" applyNumberFormat="1" applyFont="1" applyFill="1" applyBorder="1" applyAlignment="1">
      <alignment horizontal="center" vertical="top" wrapText="1"/>
    </xf>
    <xf numFmtId="0" fontId="13" fillId="2" borderId="52" xfId="0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9" fillId="2" borderId="8" xfId="0" applyNumberFormat="1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vertical="top" wrapText="1"/>
    </xf>
    <xf numFmtId="49" fontId="4" fillId="2" borderId="9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24" xfId="0" applyFont="1" applyFill="1" applyBorder="1" applyAlignment="1">
      <alignment horizontal="center" vertical="top" wrapText="1"/>
    </xf>
    <xf numFmtId="0" fontId="4" fillId="2" borderId="25" xfId="0" applyFont="1" applyFill="1" applyBorder="1" applyAlignment="1">
      <alignment horizontal="center" vertical="top" wrapText="1"/>
    </xf>
    <xf numFmtId="0" fontId="4" fillId="2" borderId="44" xfId="0" applyFont="1" applyFill="1" applyBorder="1" applyAlignment="1">
      <alignment horizontal="center" vertical="top" wrapText="1"/>
    </xf>
    <xf numFmtId="0" fontId="4" fillId="2" borderId="45" xfId="0" applyFont="1" applyFill="1" applyBorder="1" applyAlignment="1">
      <alignment horizontal="center" vertical="top" wrapText="1"/>
    </xf>
    <xf numFmtId="49" fontId="4" fillId="2" borderId="1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47" xfId="0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49" fontId="11" fillId="2" borderId="37" xfId="0" applyNumberFormat="1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49" fontId="11" fillId="2" borderId="41" xfId="0" applyNumberFormat="1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50" xfId="0" applyFont="1" applyFill="1" applyBorder="1" applyAlignment="1">
      <alignment horizontal="center" vertical="center" wrapText="1"/>
    </xf>
    <xf numFmtId="49" fontId="11" fillId="2" borderId="22" xfId="0" applyNumberFormat="1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3" fillId="2" borderId="9" xfId="0" applyNumberFormat="1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24" xfId="0" applyNumberFormat="1" applyFont="1" applyFill="1" applyBorder="1" applyAlignment="1">
      <alignment horizontal="center" vertical="top"/>
    </xf>
    <xf numFmtId="0" fontId="13" fillId="2" borderId="25" xfId="0" applyFont="1" applyFill="1" applyBorder="1" applyAlignment="1">
      <alignment horizontal="center" vertical="top"/>
    </xf>
    <xf numFmtId="49" fontId="11" fillId="2" borderId="19" xfId="0" applyNumberFormat="1" applyFont="1" applyFill="1" applyBorder="1" applyAlignment="1">
      <alignment horizontal="center" vertical="center"/>
    </xf>
    <xf numFmtId="0" fontId="11" fillId="2" borderId="34" xfId="0" applyFont="1" applyFill="1" applyBorder="1" applyAlignment="1">
      <alignment horizontal="center" vertical="center"/>
    </xf>
    <xf numFmtId="0" fontId="11" fillId="2" borderId="50" xfId="0" applyFont="1" applyFill="1" applyBorder="1" applyAlignment="1">
      <alignment horizontal="center" vertical="center"/>
    </xf>
    <xf numFmtId="49" fontId="11" fillId="2" borderId="20" xfId="0" applyNumberFormat="1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49" fontId="4" fillId="2" borderId="17" xfId="0" applyNumberFormat="1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49" fontId="11" fillId="2" borderId="18" xfId="0" applyNumberFormat="1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13" fillId="2" borderId="53" xfId="0" applyNumberFormat="1" applyFont="1" applyFill="1" applyBorder="1" applyAlignment="1">
      <alignment horizontal="center" vertical="top"/>
    </xf>
    <xf numFmtId="0" fontId="13" fillId="2" borderId="54" xfId="0" applyFont="1" applyFill="1" applyBorder="1" applyAlignment="1">
      <alignment horizontal="center" vertical="top"/>
    </xf>
    <xf numFmtId="49" fontId="2" fillId="2" borderId="59" xfId="0" applyNumberFormat="1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57" xfId="0" applyFont="1" applyFill="1" applyBorder="1" applyAlignment="1">
      <alignment horizontal="center" vertical="top" wrapText="1"/>
    </xf>
    <xf numFmtId="49" fontId="1" fillId="2" borderId="57" xfId="0" applyNumberFormat="1" applyFont="1" applyFill="1" applyBorder="1" applyAlignment="1">
      <alignment horizontal="center" vertical="top" wrapText="1"/>
    </xf>
    <xf numFmtId="0" fontId="14" fillId="2" borderId="65" xfId="0" applyFont="1" applyFill="1" applyBorder="1" applyAlignment="1">
      <alignment horizontal="center" vertical="center"/>
    </xf>
    <xf numFmtId="0" fontId="14" fillId="2" borderId="66" xfId="0" applyFont="1" applyFill="1" applyBorder="1" applyAlignment="1">
      <alignment horizontal="center" vertical="center"/>
    </xf>
    <xf numFmtId="0" fontId="14" fillId="2" borderId="67" xfId="0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2" borderId="63" xfId="0" applyFont="1" applyFill="1" applyBorder="1" applyAlignment="1">
      <alignment horizontal="center" vertical="center"/>
    </xf>
    <xf numFmtId="0" fontId="14" fillId="2" borderId="36" xfId="0" applyFont="1" applyFill="1" applyBorder="1" applyAlignment="1">
      <alignment horizontal="center" vertical="center"/>
    </xf>
    <xf numFmtId="0" fontId="14" fillId="2" borderId="65" xfId="0" applyNumberFormat="1" applyFont="1" applyFill="1" applyBorder="1" applyAlignment="1">
      <alignment horizontal="center" vertical="center"/>
    </xf>
    <xf numFmtId="49" fontId="14" fillId="2" borderId="65" xfId="0" applyNumberFormat="1" applyFont="1" applyFill="1" applyBorder="1" applyAlignment="1">
      <alignment horizontal="center" vertical="center"/>
    </xf>
    <xf numFmtId="49" fontId="16" fillId="2" borderId="65" xfId="0" applyNumberFormat="1" applyFont="1" applyFill="1" applyBorder="1" applyAlignment="1">
      <alignment horizontal="center" vertical="center"/>
    </xf>
    <xf numFmtId="0" fontId="21" fillId="3" borderId="73" xfId="0" applyNumberFormat="1" applyFont="1" applyFill="1" applyBorder="1" applyAlignment="1">
      <alignment horizontal="center" vertical="center" wrapText="1"/>
    </xf>
    <xf numFmtId="0" fontId="21" fillId="3" borderId="74" xfId="0" applyFont="1" applyFill="1" applyBorder="1" applyAlignment="1">
      <alignment horizontal="center" vertical="center" wrapText="1"/>
    </xf>
    <xf numFmtId="0" fontId="21" fillId="3" borderId="75" xfId="0" applyFont="1" applyFill="1" applyBorder="1" applyAlignment="1">
      <alignment horizontal="center" vertical="center" wrapText="1"/>
    </xf>
    <xf numFmtId="0" fontId="9" fillId="3" borderId="73" xfId="0" applyNumberFormat="1" applyFont="1" applyFill="1" applyBorder="1" applyAlignment="1">
      <alignment horizontal="center" vertical="center" wrapText="1"/>
    </xf>
    <xf numFmtId="0" fontId="9" fillId="3" borderId="74" xfId="0" applyFont="1" applyFill="1" applyBorder="1" applyAlignment="1">
      <alignment horizontal="center" vertical="center" wrapText="1"/>
    </xf>
    <xf numFmtId="0" fontId="9" fillId="3" borderId="75" xfId="0" applyFont="1" applyFill="1" applyBorder="1" applyAlignment="1">
      <alignment horizontal="center" vertical="center" wrapText="1"/>
    </xf>
    <xf numFmtId="49" fontId="14" fillId="2" borderId="73" xfId="0" applyNumberFormat="1" applyFont="1" applyFill="1" applyBorder="1" applyAlignment="1">
      <alignment horizontal="center" vertical="top"/>
    </xf>
    <xf numFmtId="0" fontId="14" fillId="2" borderId="74" xfId="0" applyFont="1" applyFill="1" applyBorder="1" applyAlignment="1">
      <alignment horizontal="center" vertical="top"/>
    </xf>
    <xf numFmtId="0" fontId="14" fillId="2" borderId="75" xfId="0" applyFont="1" applyFill="1" applyBorder="1" applyAlignment="1">
      <alignment horizontal="center" vertical="top"/>
    </xf>
    <xf numFmtId="49" fontId="18" fillId="3" borderId="84" xfId="0" applyNumberFormat="1" applyFont="1" applyFill="1" applyBorder="1" applyAlignment="1">
      <alignment horizontal="center" vertical="top"/>
    </xf>
    <xf numFmtId="0" fontId="18" fillId="3" borderId="85" xfId="0" applyFont="1" applyFill="1" applyBorder="1" applyAlignment="1">
      <alignment horizontal="center" vertical="top"/>
    </xf>
    <xf numFmtId="0" fontId="18" fillId="3" borderId="86" xfId="0" applyFont="1" applyFill="1" applyBorder="1" applyAlignment="1">
      <alignment horizontal="center" vertical="top"/>
    </xf>
    <xf numFmtId="49" fontId="18" fillId="2" borderId="84" xfId="0" applyNumberFormat="1" applyFont="1" applyFill="1" applyBorder="1" applyAlignment="1">
      <alignment horizontal="center" vertical="top"/>
    </xf>
    <xf numFmtId="0" fontId="18" fillId="2" borderId="85" xfId="0" applyFont="1" applyFill="1" applyBorder="1" applyAlignment="1">
      <alignment horizontal="center" vertical="top"/>
    </xf>
    <xf numFmtId="0" fontId="18" fillId="2" borderId="86" xfId="0" applyFont="1" applyFill="1" applyBorder="1" applyAlignment="1">
      <alignment horizontal="center" vertical="top"/>
    </xf>
    <xf numFmtId="49" fontId="19" fillId="3" borderId="38" xfId="0" applyNumberFormat="1" applyFont="1" applyFill="1" applyBorder="1" applyAlignment="1">
      <alignment horizontal="left" wrapText="1"/>
    </xf>
    <xf numFmtId="0" fontId="19" fillId="3" borderId="92" xfId="0" applyFont="1" applyFill="1" applyBorder="1" applyAlignment="1">
      <alignment horizontal="left" wrapText="1"/>
    </xf>
    <xf numFmtId="49" fontId="19" fillId="2" borderId="38" xfId="0" applyNumberFormat="1" applyFont="1" applyFill="1" applyBorder="1" applyAlignment="1">
      <alignment horizontal="left" wrapText="1"/>
    </xf>
    <xf numFmtId="0" fontId="19" fillId="2" borderId="92" xfId="0" applyFont="1" applyFill="1" applyBorder="1" applyAlignment="1">
      <alignment horizontal="left" wrapText="1"/>
    </xf>
    <xf numFmtId="49" fontId="18" fillId="3" borderId="88" xfId="0" applyNumberFormat="1" applyFont="1" applyFill="1" applyBorder="1" applyAlignment="1">
      <alignment horizontal="center" vertical="top" wrapText="1"/>
    </xf>
    <xf numFmtId="0" fontId="18" fillId="3" borderId="89" xfId="0" applyFont="1" applyFill="1" applyBorder="1" applyAlignment="1">
      <alignment horizontal="center" vertical="top" wrapText="1"/>
    </xf>
    <xf numFmtId="0" fontId="18" fillId="3" borderId="52" xfId="0" applyFont="1" applyFill="1" applyBorder="1" applyAlignment="1">
      <alignment horizontal="center" vertical="top" wrapText="1"/>
    </xf>
    <xf numFmtId="49" fontId="18" fillId="2" borderId="88" xfId="0" applyNumberFormat="1" applyFont="1" applyFill="1" applyBorder="1" applyAlignment="1">
      <alignment horizontal="center" vertical="top" wrapText="1"/>
    </xf>
    <xf numFmtId="0" fontId="18" fillId="2" borderId="89" xfId="0" applyFont="1" applyFill="1" applyBorder="1" applyAlignment="1">
      <alignment horizontal="center" vertical="top" wrapText="1"/>
    </xf>
    <xf numFmtId="0" fontId="18" fillId="2" borderId="52" xfId="0" applyFont="1" applyFill="1" applyBorder="1" applyAlignment="1">
      <alignment horizontal="center" vertical="top" wrapText="1"/>
    </xf>
    <xf numFmtId="49" fontId="14" fillId="2" borderId="83" xfId="0" applyNumberFormat="1" applyFont="1" applyFill="1" applyBorder="1" applyAlignment="1">
      <alignment horizontal="center" wrapText="1"/>
    </xf>
    <xf numFmtId="0" fontId="14" fillId="2" borderId="43" xfId="0" applyFont="1" applyFill="1" applyBorder="1" applyAlignment="1">
      <alignment horizontal="center" wrapText="1"/>
    </xf>
    <xf numFmtId="0" fontId="14" fillId="2" borderId="94" xfId="0" applyFont="1" applyFill="1" applyBorder="1" applyAlignment="1">
      <alignment horizontal="center" wrapText="1"/>
    </xf>
    <xf numFmtId="49" fontId="9" fillId="2" borderId="14" xfId="0" applyNumberFormat="1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/>
    </xf>
    <xf numFmtId="49" fontId="17" fillId="2" borderId="87" xfId="0" applyNumberFormat="1" applyFont="1" applyFill="1" applyBorder="1" applyAlignment="1">
      <alignment horizontal="left" vertical="top"/>
    </xf>
    <xf numFmtId="0" fontId="17" fillId="2" borderId="85" xfId="0" applyFont="1" applyFill="1" applyBorder="1" applyAlignment="1">
      <alignment horizontal="left" vertical="top"/>
    </xf>
    <xf numFmtId="0" fontId="17" fillId="2" borderId="86" xfId="0" applyFont="1" applyFill="1" applyBorder="1" applyAlignment="1">
      <alignment horizontal="left" vertical="top"/>
    </xf>
    <xf numFmtId="49" fontId="17" fillId="2" borderId="104" xfId="0" applyNumberFormat="1" applyFont="1" applyFill="1" applyBorder="1" applyAlignment="1">
      <alignment horizontal="left" vertical="top"/>
    </xf>
    <xf numFmtId="0" fontId="17" fillId="2" borderId="105" xfId="0" applyFont="1" applyFill="1" applyBorder="1" applyAlignment="1">
      <alignment horizontal="left" vertical="top"/>
    </xf>
    <xf numFmtId="0" fontId="17" fillId="2" borderId="54" xfId="0" applyFont="1" applyFill="1" applyBorder="1" applyAlignment="1">
      <alignment horizontal="left" vertical="top"/>
    </xf>
    <xf numFmtId="49" fontId="17" fillId="2" borderId="88" xfId="0" applyNumberFormat="1" applyFont="1" applyFill="1" applyBorder="1" applyAlignment="1">
      <alignment horizontal="left" vertical="top"/>
    </xf>
    <xf numFmtId="0" fontId="17" fillId="2" borderId="89" xfId="0" applyFont="1" applyFill="1" applyBorder="1" applyAlignment="1">
      <alignment horizontal="left" vertical="top"/>
    </xf>
    <xf numFmtId="0" fontId="17" fillId="2" borderId="52" xfId="0" applyFont="1" applyFill="1" applyBorder="1" applyAlignment="1">
      <alignment horizontal="left" vertical="top"/>
    </xf>
    <xf numFmtId="49" fontId="17" fillId="2" borderId="88" xfId="0" applyNumberFormat="1" applyFont="1" applyFill="1" applyBorder="1" applyAlignment="1">
      <alignment horizontal="left" vertical="top" wrapText="1"/>
    </xf>
    <xf numFmtId="0" fontId="17" fillId="2" borderId="89" xfId="0" applyFont="1" applyFill="1" applyBorder="1" applyAlignment="1">
      <alignment horizontal="left" vertical="top" wrapText="1"/>
    </xf>
    <xf numFmtId="0" fontId="17" fillId="2" borderId="52" xfId="0" applyFont="1" applyFill="1" applyBorder="1" applyAlignment="1">
      <alignment horizontal="left" vertical="top" wrapText="1"/>
    </xf>
    <xf numFmtId="49" fontId="2" fillId="2" borderId="72" xfId="0" applyNumberFormat="1" applyFont="1" applyFill="1" applyBorder="1" applyAlignment="1">
      <alignment horizontal="center" vertical="center"/>
    </xf>
    <xf numFmtId="0" fontId="2" fillId="2" borderId="76" xfId="0" applyFont="1" applyFill="1" applyBorder="1" applyAlignment="1">
      <alignment horizontal="center" vertical="center"/>
    </xf>
    <xf numFmtId="0" fontId="2" fillId="2" borderId="91" xfId="0" applyFont="1" applyFill="1" applyBorder="1" applyAlignment="1">
      <alignment horizontal="center" vertical="center"/>
    </xf>
    <xf numFmtId="49" fontId="2" fillId="2" borderId="72" xfId="0" applyNumberFormat="1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horizontal="center" vertical="center" wrapText="1"/>
    </xf>
    <xf numFmtId="0" fontId="2" fillId="2" borderId="91" xfId="0" applyFont="1" applyFill="1" applyBorder="1" applyAlignment="1">
      <alignment horizontal="center" vertical="center" wrapText="1"/>
    </xf>
    <xf numFmtId="49" fontId="14" fillId="2" borderId="11" xfId="0" applyNumberFormat="1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77" xfId="0" applyFont="1" applyFill="1" applyBorder="1" applyAlignment="1">
      <alignment horizontal="center" vertical="center" wrapText="1"/>
    </xf>
    <xf numFmtId="0" fontId="14" fillId="2" borderId="78" xfId="0" applyFont="1" applyFill="1" applyBorder="1" applyAlignment="1">
      <alignment horizontal="center"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49" fontId="14" fillId="2" borderId="72" xfId="0" applyNumberFormat="1" applyFont="1" applyFill="1" applyBorder="1" applyAlignment="1">
      <alignment wrapText="1"/>
    </xf>
    <xf numFmtId="0" fontId="14" fillId="2" borderId="76" xfId="0" applyFont="1" applyFill="1" applyBorder="1" applyAlignment="1">
      <alignment wrapText="1"/>
    </xf>
    <xf numFmtId="0" fontId="14" fillId="2" borderId="91" xfId="0" applyFont="1" applyFill="1" applyBorder="1" applyAlignment="1">
      <alignment wrapText="1"/>
    </xf>
    <xf numFmtId="49" fontId="14" fillId="2" borderId="73" xfId="0" applyNumberFormat="1" applyFont="1" applyFill="1" applyBorder="1" applyAlignment="1">
      <alignment horizontal="center" vertical="center" wrapText="1"/>
    </xf>
    <xf numFmtId="0" fontId="14" fillId="2" borderId="74" xfId="0" applyFont="1" applyFill="1" applyBorder="1" applyAlignment="1">
      <alignment horizontal="center" vertical="center" wrapText="1"/>
    </xf>
    <xf numFmtId="0" fontId="14" fillId="2" borderId="75" xfId="0" applyFont="1" applyFill="1" applyBorder="1" applyAlignment="1">
      <alignment horizontal="center" vertical="center" wrapText="1"/>
    </xf>
    <xf numFmtId="49" fontId="17" fillId="2" borderId="72" xfId="0" applyNumberFormat="1" applyFont="1" applyFill="1" applyBorder="1" applyAlignment="1">
      <alignment horizontal="center" wrapText="1"/>
    </xf>
    <xf numFmtId="0" fontId="17" fillId="2" borderId="76" xfId="0" applyFont="1" applyFill="1" applyBorder="1" applyAlignment="1">
      <alignment horizontal="center" wrapText="1"/>
    </xf>
    <xf numFmtId="0" fontId="17" fillId="2" borderId="91" xfId="0" applyFont="1" applyFill="1" applyBorder="1" applyAlignment="1">
      <alignment horizontal="center" wrapText="1"/>
    </xf>
    <xf numFmtId="49" fontId="14" fillId="2" borderId="72" xfId="0" applyNumberFormat="1" applyFont="1" applyFill="1" applyBorder="1" applyAlignment="1">
      <alignment horizontal="center" wrapText="1"/>
    </xf>
    <xf numFmtId="0" fontId="14" fillId="2" borderId="76" xfId="0" applyFont="1" applyFill="1" applyBorder="1" applyAlignment="1">
      <alignment horizontal="center" wrapText="1"/>
    </xf>
    <xf numFmtId="0" fontId="14" fillId="2" borderId="91" xfId="0" applyFont="1" applyFill="1" applyBorder="1" applyAlignment="1">
      <alignment horizontal="center" wrapText="1"/>
    </xf>
    <xf numFmtId="49" fontId="14" fillId="2" borderId="73" xfId="0" applyNumberFormat="1" applyFont="1" applyFill="1" applyBorder="1" applyAlignment="1">
      <alignment horizontal="center" vertical="top" wrapText="1"/>
    </xf>
    <xf numFmtId="0" fontId="14" fillId="2" borderId="74" xfId="0" applyFont="1" applyFill="1" applyBorder="1" applyAlignment="1">
      <alignment horizontal="center" vertical="top" wrapText="1"/>
    </xf>
    <xf numFmtId="0" fontId="14" fillId="2" borderId="75" xfId="0" applyFont="1" applyFill="1" applyBorder="1" applyAlignment="1">
      <alignment horizontal="center" vertical="top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80" xfId="0" applyFont="1" applyFill="1" applyBorder="1" applyAlignment="1">
      <alignment horizontal="center" vertical="center" wrapText="1"/>
    </xf>
    <xf numFmtId="49" fontId="14" fillId="2" borderId="82" xfId="0" applyNumberFormat="1" applyFont="1" applyFill="1" applyBorder="1" applyAlignment="1">
      <alignment horizontal="center" wrapText="1"/>
    </xf>
    <xf numFmtId="0" fontId="14" fillId="2" borderId="42" xfId="0" applyFont="1" applyFill="1" applyBorder="1" applyAlignment="1">
      <alignment horizontal="center" wrapText="1"/>
    </xf>
    <xf numFmtId="0" fontId="14" fillId="2" borderId="92" xfId="0" applyFont="1" applyFill="1" applyBorder="1" applyAlignment="1">
      <alignment horizontal="center" wrapText="1"/>
    </xf>
    <xf numFmtId="49" fontId="14" fillId="2" borderId="14" xfId="0" applyNumberFormat="1" applyFont="1" applyFill="1" applyBorder="1" applyAlignment="1">
      <alignment horizontal="center" wrapText="1"/>
    </xf>
    <xf numFmtId="0" fontId="14" fillId="2" borderId="29" xfId="0" applyFont="1" applyFill="1" applyBorder="1" applyAlignment="1">
      <alignment horizontal="center" wrapText="1"/>
    </xf>
    <xf numFmtId="0" fontId="14" fillId="2" borderId="93" xfId="0" applyFont="1" applyFill="1" applyBorder="1" applyAlignment="1">
      <alignment horizontal="center" wrapText="1"/>
    </xf>
    <xf numFmtId="49" fontId="2" fillId="3" borderId="82" xfId="0" applyNumberFormat="1" applyFont="1" applyFill="1" applyBorder="1" applyAlignment="1">
      <alignment horizontal="center" wrapText="1"/>
    </xf>
    <xf numFmtId="0" fontId="2" fillId="3" borderId="92" xfId="0" applyFont="1" applyFill="1" applyBorder="1" applyAlignment="1">
      <alignment horizontal="center" wrapText="1"/>
    </xf>
    <xf numFmtId="49" fontId="14" fillId="3" borderId="87" xfId="0" applyNumberFormat="1" applyFont="1" applyFill="1" applyBorder="1" applyAlignment="1">
      <alignment horizontal="center" vertical="top" wrapText="1"/>
    </xf>
    <xf numFmtId="0" fontId="14" fillId="3" borderId="85" xfId="0" applyFont="1" applyFill="1" applyBorder="1" applyAlignment="1">
      <alignment horizontal="center" vertical="top" wrapText="1"/>
    </xf>
    <xf numFmtId="0" fontId="14" fillId="3" borderId="86" xfId="0" applyFont="1" applyFill="1" applyBorder="1" applyAlignment="1">
      <alignment horizontal="center" vertical="top" wrapText="1"/>
    </xf>
    <xf numFmtId="49" fontId="2" fillId="2" borderId="82" xfId="0" applyNumberFormat="1" applyFont="1" applyFill="1" applyBorder="1" applyAlignment="1">
      <alignment horizontal="center" wrapText="1"/>
    </xf>
    <xf numFmtId="0" fontId="2" fillId="2" borderId="92" xfId="0" applyFont="1" applyFill="1" applyBorder="1" applyAlignment="1">
      <alignment horizontal="center" wrapText="1"/>
    </xf>
    <xf numFmtId="49" fontId="14" fillId="3" borderId="73" xfId="0" applyNumberFormat="1" applyFont="1" applyFill="1" applyBorder="1" applyAlignment="1">
      <alignment horizontal="center" vertical="top"/>
    </xf>
    <xf numFmtId="0" fontId="14" fillId="3" borderId="74" xfId="0" applyFont="1" applyFill="1" applyBorder="1" applyAlignment="1">
      <alignment horizontal="center" vertical="top"/>
    </xf>
    <xf numFmtId="0" fontId="14" fillId="3" borderId="75" xfId="0" applyFont="1" applyFill="1" applyBorder="1" applyAlignment="1">
      <alignment horizontal="center" vertical="top"/>
    </xf>
    <xf numFmtId="49" fontId="14" fillId="2" borderId="87" xfId="0" applyNumberFormat="1" applyFont="1" applyFill="1" applyBorder="1" applyAlignment="1">
      <alignment horizontal="center" vertical="top" wrapText="1"/>
    </xf>
    <xf numFmtId="0" fontId="14" fillId="2" borderId="85" xfId="0" applyFont="1" applyFill="1" applyBorder="1" applyAlignment="1">
      <alignment horizontal="center" vertical="top" wrapText="1"/>
    </xf>
    <xf numFmtId="0" fontId="14" fillId="2" borderId="86" xfId="0" applyFont="1" applyFill="1" applyBorder="1" applyAlignment="1">
      <alignment horizontal="center" vertical="top" wrapText="1"/>
    </xf>
    <xf numFmtId="0" fontId="14" fillId="2" borderId="12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79" xfId="0" applyFont="1" applyFill="1" applyBorder="1" applyAlignment="1">
      <alignment horizontal="center" vertical="center"/>
    </xf>
    <xf numFmtId="0" fontId="14" fillId="2" borderId="80" xfId="0" applyFont="1" applyFill="1" applyBorder="1" applyAlignment="1">
      <alignment horizontal="center" vertical="center"/>
    </xf>
    <xf numFmtId="0" fontId="14" fillId="2" borderId="81" xfId="0" applyFont="1" applyFill="1" applyBorder="1" applyAlignment="1">
      <alignment horizontal="center" vertical="center"/>
    </xf>
    <xf numFmtId="49" fontId="0" fillId="2" borderId="73" xfId="0" applyNumberFormat="1" applyFont="1" applyFill="1" applyBorder="1" applyAlignment="1">
      <alignment vertical="top"/>
    </xf>
    <xf numFmtId="0" fontId="0" fillId="2" borderId="74" xfId="0" applyFont="1" applyFill="1" applyBorder="1" applyAlignment="1">
      <alignment vertical="top"/>
    </xf>
    <xf numFmtId="0" fontId="0" fillId="2" borderId="75" xfId="0" applyFont="1" applyFill="1" applyBorder="1" applyAlignment="1">
      <alignment vertical="top"/>
    </xf>
    <xf numFmtId="49" fontId="19" fillId="3" borderId="82" xfId="0" applyNumberFormat="1" applyFont="1" applyFill="1" applyBorder="1" applyAlignment="1">
      <alignment horizontal="center" wrapText="1"/>
    </xf>
    <xf numFmtId="0" fontId="19" fillId="3" borderId="92" xfId="0" applyFont="1" applyFill="1" applyBorder="1" applyAlignment="1">
      <alignment horizontal="center" wrapText="1"/>
    </xf>
    <xf numFmtId="49" fontId="18" fillId="3" borderId="87" xfId="0" applyNumberFormat="1" applyFont="1" applyFill="1" applyBorder="1" applyAlignment="1">
      <alignment horizontal="center" vertical="top" wrapText="1"/>
    </xf>
    <xf numFmtId="0" fontId="18" fillId="3" borderId="85" xfId="0" applyFont="1" applyFill="1" applyBorder="1" applyAlignment="1">
      <alignment horizontal="center" vertical="top" wrapText="1"/>
    </xf>
    <xf numFmtId="0" fontId="18" fillId="3" borderId="86" xfId="0" applyFont="1" applyFill="1" applyBorder="1" applyAlignment="1">
      <alignment horizontal="center" vertical="top" wrapText="1"/>
    </xf>
    <xf numFmtId="0" fontId="14" fillId="2" borderId="90" xfId="0" applyFont="1" applyFill="1" applyBorder="1" applyAlignment="1">
      <alignment horizontal="center" vertical="top" wrapText="1"/>
    </xf>
    <xf numFmtId="49" fontId="18" fillId="3" borderId="73" xfId="0" applyNumberFormat="1" applyFont="1" applyFill="1" applyBorder="1" applyAlignment="1">
      <alignment horizontal="center" vertical="top"/>
    </xf>
    <xf numFmtId="0" fontId="18" fillId="3" borderId="74" xfId="0" applyFont="1" applyFill="1" applyBorder="1" applyAlignment="1">
      <alignment horizontal="center" vertical="top"/>
    </xf>
    <xf numFmtId="0" fontId="18" fillId="3" borderId="75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8D8D8"/>
      <rgbColor rgb="FF00B050"/>
      <rgbColor rgb="FFFF0000"/>
      <rgbColor rgb="FFF2F2F2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736232</xdr:colOff>
      <xdr:row>0</xdr:row>
      <xdr:rowOff>404928</xdr:rowOff>
    </xdr:from>
    <xdr:to>
      <xdr:col>66</xdr:col>
      <xdr:colOff>92029</xdr:colOff>
      <xdr:row>51</xdr:row>
      <xdr:rowOff>13253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3F1397A-2C05-C94C-AFBD-82700E598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32" y="404928"/>
          <a:ext cx="11595652" cy="873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9"/>
  <sheetViews>
    <sheetView showGridLines="0" tabSelected="1" zoomScale="69" workbookViewId="0">
      <selection activeCell="BQ58" sqref="BQ58"/>
    </sheetView>
  </sheetViews>
  <sheetFormatPr baseColWidth="10" defaultColWidth="9.1640625" defaultRowHeight="13.25" customHeight="1"/>
  <cols>
    <col min="1" max="1" width="10.5" style="1" customWidth="1"/>
    <col min="2" max="2" width="1.33203125" style="1" customWidth="1"/>
    <col min="3" max="3" width="1.5" style="1" customWidth="1"/>
    <col min="4" max="8" width="2" style="1" customWidth="1"/>
    <col min="9" max="9" width="2.33203125" style="1" customWidth="1"/>
    <col min="10" max="10" width="2.5" style="1" customWidth="1"/>
    <col min="11" max="15" width="2" style="1" customWidth="1"/>
    <col min="16" max="16" width="2.1640625" style="1" customWidth="1"/>
    <col min="17" max="17" width="2.5" style="1" customWidth="1"/>
    <col min="18" max="28" width="2" style="1" customWidth="1"/>
    <col min="29" max="29" width="2.33203125" style="1" customWidth="1"/>
    <col min="30" max="55" width="2" style="1" customWidth="1"/>
    <col min="56" max="56" width="3" style="1" customWidth="1"/>
    <col min="57" max="57" width="4.1640625" style="1" customWidth="1"/>
    <col min="58" max="59" width="3.5" style="1" customWidth="1"/>
    <col min="60" max="60" width="4.33203125" style="1" customWidth="1"/>
    <col min="61" max="61" width="3.5" style="1" customWidth="1"/>
    <col min="62" max="62" width="2" style="1" customWidth="1"/>
    <col min="63" max="63" width="2.5" style="1" customWidth="1"/>
    <col min="64" max="64" width="12.6640625" style="1" customWidth="1"/>
    <col min="65" max="65" width="4.33203125" style="1" customWidth="1"/>
    <col min="66" max="68" width="2" style="1" customWidth="1"/>
    <col min="69" max="256" width="9.1640625" style="1" customWidth="1"/>
  </cols>
  <sheetData>
    <row r="1" spans="2:72" ht="43.25" customHeight="1"/>
    <row r="2" spans="2:72" ht="8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  <c r="Q2" s="3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3"/>
      <c r="BH2" s="2"/>
      <c r="BI2" s="3"/>
      <c r="BJ2" s="3"/>
      <c r="BK2" s="3"/>
      <c r="BL2" s="3"/>
      <c r="BM2" s="2"/>
      <c r="BN2" s="4"/>
      <c r="BO2" s="5"/>
      <c r="BP2" s="5"/>
      <c r="BQ2" s="5"/>
      <c r="BR2" s="5"/>
      <c r="BS2" s="5"/>
      <c r="BT2" s="6"/>
    </row>
    <row r="3" spans="2:72" ht="8" customHeigh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3"/>
      <c r="Q3" s="3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3"/>
      <c r="BH3" s="2"/>
      <c r="BI3" s="3"/>
      <c r="BJ3" s="3"/>
      <c r="BK3" s="3"/>
      <c r="BL3" s="3"/>
      <c r="BM3" s="2"/>
      <c r="BN3" s="4"/>
      <c r="BO3" s="7"/>
      <c r="BP3" s="7"/>
      <c r="BQ3" s="7"/>
      <c r="BR3" s="7"/>
      <c r="BS3" s="7"/>
      <c r="BT3" s="8"/>
    </row>
    <row r="4" spans="2:72" ht="12.75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"/>
      <c r="Q4" s="3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465" t="s">
        <v>0</v>
      </c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"/>
      <c r="BO4" s="7"/>
      <c r="BP4" s="7"/>
      <c r="BQ4" s="7"/>
      <c r="BR4" s="7"/>
      <c r="BS4" s="7"/>
      <c r="BT4" s="8"/>
    </row>
    <row r="5" spans="2:72" ht="16.5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469" t="s">
        <v>1</v>
      </c>
      <c r="X5" s="470"/>
      <c r="Y5" s="470"/>
      <c r="Z5" s="470"/>
      <c r="AA5" s="470"/>
      <c r="AB5" s="470"/>
      <c r="AC5" s="470"/>
      <c r="AD5" s="470"/>
      <c r="AE5" s="470"/>
      <c r="AF5" s="470"/>
      <c r="AG5" s="470"/>
      <c r="AH5" s="470"/>
      <c r="AI5" s="470"/>
      <c r="AJ5" s="470"/>
      <c r="AK5" s="470"/>
      <c r="AL5" s="470"/>
      <c r="AM5" s="470"/>
      <c r="AN5" s="470"/>
      <c r="AO5" s="470"/>
      <c r="AP5" s="470"/>
      <c r="AQ5" s="470"/>
      <c r="AR5" s="470"/>
      <c r="AS5" s="470"/>
      <c r="AT5" s="470"/>
      <c r="AU5" s="470"/>
      <c r="AV5" s="470"/>
      <c r="AW5" s="470"/>
      <c r="AX5" s="470"/>
      <c r="AY5" s="470"/>
      <c r="AZ5" s="470"/>
      <c r="BA5" s="470"/>
      <c r="BB5" s="465" t="s">
        <v>2</v>
      </c>
      <c r="BC5" s="466"/>
      <c r="BD5" s="466"/>
      <c r="BE5" s="466"/>
      <c r="BF5" s="466"/>
      <c r="BG5" s="466"/>
      <c r="BH5" s="466"/>
      <c r="BI5" s="466"/>
      <c r="BJ5" s="466"/>
      <c r="BK5" s="466"/>
      <c r="BL5" s="466"/>
      <c r="BM5" s="466"/>
      <c r="BN5" s="2"/>
      <c r="BO5" s="9"/>
      <c r="BP5" s="9"/>
      <c r="BQ5" s="9"/>
      <c r="BR5" s="9"/>
      <c r="BS5" s="9"/>
      <c r="BT5" s="9"/>
    </row>
    <row r="6" spans="2:72" ht="30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467" t="s">
        <v>3</v>
      </c>
      <c r="P6" s="468"/>
      <c r="Q6" s="468"/>
      <c r="R6" s="468"/>
      <c r="S6" s="468"/>
      <c r="T6" s="468"/>
      <c r="U6" s="468"/>
      <c r="V6" s="468"/>
      <c r="W6" s="468"/>
      <c r="X6" s="468"/>
      <c r="Y6" s="468"/>
      <c r="Z6" s="468"/>
      <c r="AA6" s="468"/>
      <c r="AB6" s="468"/>
      <c r="AC6" s="468"/>
      <c r="AD6" s="468"/>
      <c r="AE6" s="468"/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  <c r="AQ6" s="468"/>
      <c r="AR6" s="468"/>
      <c r="AS6" s="468"/>
      <c r="AT6" s="468"/>
      <c r="AU6" s="468"/>
      <c r="AV6" s="468"/>
      <c r="AW6" s="468"/>
      <c r="AX6" s="468"/>
      <c r="AY6" s="468"/>
      <c r="AZ6" s="468"/>
      <c r="BA6" s="10"/>
      <c r="BB6" s="467" t="s">
        <v>4</v>
      </c>
      <c r="BC6" s="468"/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2"/>
      <c r="BO6" s="2"/>
      <c r="BP6" s="2"/>
      <c r="BQ6" s="2"/>
      <c r="BR6" s="2"/>
      <c r="BS6" s="2"/>
      <c r="BT6" s="2"/>
    </row>
    <row r="7" spans="2:72" ht="14.25" customHeight="1">
      <c r="B7" s="11"/>
      <c r="C7" s="12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13"/>
      <c r="O7" s="472" t="s">
        <v>5</v>
      </c>
      <c r="P7" s="473"/>
      <c r="Q7" s="473"/>
      <c r="R7" s="473"/>
      <c r="S7" s="473"/>
      <c r="T7" s="473"/>
      <c r="U7" s="473"/>
      <c r="V7" s="473"/>
      <c r="W7" s="473"/>
      <c r="X7" s="473"/>
      <c r="Y7" s="473"/>
      <c r="Z7" s="473"/>
      <c r="AA7" s="473"/>
      <c r="AB7" s="473"/>
      <c r="AC7" s="473"/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  <c r="AQ7" s="473"/>
      <c r="AR7" s="473"/>
      <c r="AS7" s="473"/>
      <c r="AT7" s="473"/>
      <c r="AU7" s="473"/>
      <c r="AV7" s="473"/>
      <c r="AW7" s="473"/>
      <c r="AX7" s="473"/>
      <c r="AY7" s="473"/>
      <c r="AZ7" s="473"/>
      <c r="BA7" s="473"/>
      <c r="BB7" s="11"/>
      <c r="BC7" s="11"/>
      <c r="BD7" s="11"/>
      <c r="BE7" s="14" t="s">
        <v>6</v>
      </c>
      <c r="BF7" s="15"/>
      <c r="BG7" s="15"/>
      <c r="BH7" s="15"/>
      <c r="BI7" s="15"/>
      <c r="BJ7" s="15"/>
      <c r="BK7" s="15"/>
      <c r="BL7" s="11"/>
      <c r="BM7" s="2"/>
      <c r="BN7" s="2"/>
      <c r="BO7" s="2"/>
      <c r="BP7" s="2"/>
      <c r="BQ7" s="2"/>
      <c r="BR7" s="2"/>
      <c r="BS7" s="2"/>
      <c r="BT7" s="2"/>
    </row>
    <row r="8" spans="2:72" ht="13.75" customHeight="1">
      <c r="B8" s="11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474" t="s">
        <v>7</v>
      </c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5"/>
      <c r="AI8" s="475"/>
      <c r="AJ8" s="475"/>
      <c r="AK8" s="475"/>
      <c r="AL8" s="475"/>
      <c r="AM8" s="475"/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5"/>
      <c r="BA8" s="16"/>
      <c r="BB8" s="11"/>
      <c r="BC8" s="11"/>
      <c r="BD8" s="11"/>
      <c r="BE8" s="15"/>
      <c r="BF8" s="15"/>
      <c r="BG8" s="15"/>
      <c r="BH8" s="15"/>
      <c r="BI8" s="15"/>
      <c r="BJ8" s="15"/>
      <c r="BK8" s="15"/>
      <c r="BL8" s="11"/>
      <c r="BM8" s="2"/>
      <c r="BN8" s="2"/>
      <c r="BO8" s="2"/>
      <c r="BP8" s="2"/>
      <c r="BQ8" s="2"/>
      <c r="BR8" s="2"/>
      <c r="BS8" s="2"/>
      <c r="BT8" s="2"/>
    </row>
    <row r="9" spans="2:72" ht="15" customHeight="1">
      <c r="B9" s="11"/>
      <c r="C9" s="13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476" t="s">
        <v>8</v>
      </c>
      <c r="P9" s="477"/>
      <c r="Q9" s="477"/>
      <c r="R9" s="477"/>
      <c r="S9" s="477"/>
      <c r="T9" s="477"/>
      <c r="U9" s="477"/>
      <c r="V9" s="477"/>
      <c r="W9" s="477"/>
      <c r="X9" s="477"/>
      <c r="Y9" s="477"/>
      <c r="Z9" s="477"/>
      <c r="AA9" s="477"/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7"/>
      <c r="AY9" s="477"/>
      <c r="AZ9" s="477"/>
      <c r="BA9" s="12"/>
      <c r="BB9" s="17"/>
      <c r="BC9" s="11"/>
      <c r="BD9" s="11"/>
      <c r="BE9" s="15"/>
      <c r="BF9" s="15"/>
      <c r="BG9" s="15"/>
      <c r="BH9" s="15"/>
      <c r="BI9" s="15"/>
      <c r="BJ9" s="15"/>
      <c r="BK9" s="15"/>
      <c r="BL9" s="11"/>
      <c r="BM9" s="2"/>
      <c r="BN9" s="2"/>
      <c r="BO9" s="2"/>
      <c r="BP9" s="2"/>
      <c r="BQ9" s="2"/>
      <c r="BR9" s="2"/>
      <c r="BS9" s="2"/>
      <c r="BT9" s="2"/>
    </row>
    <row r="10" spans="2:72" ht="13.75" customHeight="1">
      <c r="B10" s="11"/>
      <c r="C10" s="13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472" t="s">
        <v>9</v>
      </c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3"/>
      <c r="AQ10" s="473"/>
      <c r="AR10" s="473"/>
      <c r="AS10" s="473"/>
      <c r="AT10" s="473"/>
      <c r="AU10" s="473"/>
      <c r="AV10" s="473"/>
      <c r="AW10" s="473"/>
      <c r="AX10" s="473"/>
      <c r="AY10" s="473"/>
      <c r="AZ10" s="473"/>
      <c r="BA10" s="11"/>
      <c r="BB10" s="17"/>
      <c r="BC10" s="11"/>
      <c r="BD10" s="11"/>
      <c r="BE10" s="15"/>
      <c r="BF10" s="15"/>
      <c r="BG10" s="15"/>
      <c r="BH10" s="15"/>
      <c r="BI10" s="15"/>
      <c r="BJ10" s="15"/>
      <c r="BK10" s="15"/>
      <c r="BL10" s="11"/>
      <c r="BM10" s="2"/>
      <c r="BN10" s="2"/>
      <c r="BO10" s="2"/>
      <c r="BP10" s="2"/>
      <c r="BQ10" s="2"/>
      <c r="BR10" s="2"/>
      <c r="BS10" s="2"/>
      <c r="BT10" s="2"/>
    </row>
    <row r="11" spans="2:72" ht="13.75" customHeight="1">
      <c r="B11" s="11"/>
      <c r="C11" s="13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472" t="s">
        <v>10</v>
      </c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3"/>
      <c r="AZ11" s="473"/>
      <c r="BA11" s="473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2"/>
      <c r="BN11" s="2"/>
      <c r="BO11" s="2"/>
      <c r="BP11" s="2"/>
      <c r="BQ11" s="2"/>
      <c r="BR11" s="2"/>
      <c r="BS11" s="2"/>
      <c r="BT11" s="2"/>
    </row>
    <row r="12" spans="2:72" ht="13.75" customHeight="1">
      <c r="B12" s="11"/>
      <c r="C12" s="13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472" t="s">
        <v>11</v>
      </c>
      <c r="Q12" s="473"/>
      <c r="R12" s="473"/>
      <c r="S12" s="473"/>
      <c r="T12" s="473"/>
      <c r="U12" s="473"/>
      <c r="V12" s="473"/>
      <c r="W12" s="473"/>
      <c r="X12" s="473"/>
      <c r="Y12" s="473"/>
      <c r="Z12" s="473"/>
      <c r="AA12" s="473"/>
      <c r="AB12" s="473"/>
      <c r="AC12" s="473"/>
      <c r="AD12" s="473"/>
      <c r="AE12" s="473"/>
      <c r="AF12" s="473"/>
      <c r="AG12" s="473"/>
      <c r="AH12" s="473"/>
      <c r="AI12" s="473"/>
      <c r="AJ12" s="473"/>
      <c r="AK12" s="473"/>
      <c r="AL12" s="473"/>
      <c r="AM12" s="473"/>
      <c r="AN12" s="473"/>
      <c r="AO12" s="473"/>
      <c r="AP12" s="473"/>
      <c r="AQ12" s="473"/>
      <c r="AR12" s="473"/>
      <c r="AS12" s="473"/>
      <c r="AT12" s="473"/>
      <c r="AU12" s="473"/>
      <c r="AV12" s="473"/>
      <c r="AW12" s="473"/>
      <c r="AX12" s="473"/>
      <c r="AY12" s="473"/>
      <c r="AZ12" s="473"/>
      <c r="BA12" s="473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2"/>
      <c r="BN12" s="2"/>
      <c r="BO12" s="2"/>
      <c r="BP12" s="2"/>
      <c r="BQ12" s="2"/>
      <c r="BR12" s="2"/>
      <c r="BS12" s="2"/>
      <c r="BT12" s="2"/>
    </row>
    <row r="13" spans="2:72" ht="16.25" customHeight="1">
      <c r="B13" s="478" t="s">
        <v>12</v>
      </c>
      <c r="C13" s="479"/>
      <c r="D13" s="479"/>
      <c r="E13" s="479"/>
      <c r="F13" s="479"/>
      <c r="G13" s="479"/>
      <c r="H13" s="479"/>
      <c r="I13" s="479"/>
      <c r="J13" s="479"/>
      <c r="K13" s="479"/>
      <c r="L13" s="479"/>
      <c r="M13" s="479"/>
      <c r="N13" s="479"/>
      <c r="O13" s="479"/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AY13" s="479"/>
      <c r="AZ13" s="479"/>
      <c r="BA13" s="479"/>
      <c r="BB13" s="479"/>
      <c r="BC13" s="479"/>
      <c r="BD13" s="480" t="s">
        <v>13</v>
      </c>
      <c r="BE13" s="481"/>
      <c r="BF13" s="481"/>
      <c r="BG13" s="481"/>
      <c r="BH13" s="481"/>
      <c r="BI13" s="481"/>
      <c r="BJ13" s="481"/>
      <c r="BK13" s="481"/>
      <c r="BL13" s="482"/>
      <c r="BM13" s="2"/>
      <c r="BN13" s="2"/>
      <c r="BO13" s="2"/>
      <c r="BP13" s="2"/>
      <c r="BQ13" s="2"/>
      <c r="BR13" s="2"/>
      <c r="BS13" s="2"/>
      <c r="BT13" s="2"/>
    </row>
    <row r="14" spans="2:72" ht="14.25" customHeight="1">
      <c r="B14" s="483" t="s">
        <v>14</v>
      </c>
      <c r="C14" s="484"/>
      <c r="D14" s="489" t="s">
        <v>15</v>
      </c>
      <c r="E14" s="490"/>
      <c r="F14" s="490"/>
      <c r="G14" s="491"/>
      <c r="H14" s="495" t="s">
        <v>16</v>
      </c>
      <c r="I14" s="498" t="s">
        <v>17</v>
      </c>
      <c r="J14" s="490"/>
      <c r="K14" s="491"/>
      <c r="L14" s="495" t="s">
        <v>18</v>
      </c>
      <c r="M14" s="498" t="s">
        <v>19</v>
      </c>
      <c r="N14" s="490"/>
      <c r="O14" s="490"/>
      <c r="P14" s="491"/>
      <c r="Q14" s="498" t="s">
        <v>20</v>
      </c>
      <c r="R14" s="490"/>
      <c r="S14" s="490"/>
      <c r="T14" s="491"/>
      <c r="U14" s="495" t="s">
        <v>21</v>
      </c>
      <c r="V14" s="498" t="s">
        <v>22</v>
      </c>
      <c r="W14" s="490"/>
      <c r="X14" s="491"/>
      <c r="Y14" s="495" t="s">
        <v>23</v>
      </c>
      <c r="Z14" s="498" t="s">
        <v>24</v>
      </c>
      <c r="AA14" s="490"/>
      <c r="AB14" s="491"/>
      <c r="AC14" s="495" t="s">
        <v>25</v>
      </c>
      <c r="AD14" s="498" t="s">
        <v>26</v>
      </c>
      <c r="AE14" s="490"/>
      <c r="AF14" s="490"/>
      <c r="AG14" s="491"/>
      <c r="AH14" s="495" t="s">
        <v>27</v>
      </c>
      <c r="AI14" s="498" t="s">
        <v>28</v>
      </c>
      <c r="AJ14" s="490"/>
      <c r="AK14" s="491"/>
      <c r="AL14" s="495" t="s">
        <v>29</v>
      </c>
      <c r="AM14" s="498" t="s">
        <v>30</v>
      </c>
      <c r="AN14" s="490"/>
      <c r="AO14" s="490"/>
      <c r="AP14" s="491"/>
      <c r="AQ14" s="498" t="s">
        <v>31</v>
      </c>
      <c r="AR14" s="490"/>
      <c r="AS14" s="490"/>
      <c r="AT14" s="491"/>
      <c r="AU14" s="495" t="s">
        <v>32</v>
      </c>
      <c r="AV14" s="498" t="s">
        <v>33</v>
      </c>
      <c r="AW14" s="490"/>
      <c r="AX14" s="491"/>
      <c r="AY14" s="495" t="s">
        <v>34</v>
      </c>
      <c r="AZ14" s="498" t="s">
        <v>35</v>
      </c>
      <c r="BA14" s="490"/>
      <c r="BB14" s="490"/>
      <c r="BC14" s="520"/>
      <c r="BD14" s="522" t="s">
        <v>14</v>
      </c>
      <c r="BE14" s="524" t="s">
        <v>36</v>
      </c>
      <c r="BF14" s="513" t="s">
        <v>37</v>
      </c>
      <c r="BG14" s="516" t="s">
        <v>38</v>
      </c>
      <c r="BH14" s="517"/>
      <c r="BI14" s="507" t="s">
        <v>39</v>
      </c>
      <c r="BJ14" s="507" t="s">
        <v>40</v>
      </c>
      <c r="BK14" s="507" t="s">
        <v>41</v>
      </c>
      <c r="BL14" s="500" t="s">
        <v>42</v>
      </c>
      <c r="BM14" s="18"/>
      <c r="BN14" s="2"/>
      <c r="BO14" s="2"/>
      <c r="BP14" s="2"/>
      <c r="BQ14" s="2"/>
      <c r="BR14" s="2"/>
      <c r="BS14" s="2"/>
      <c r="BT14" s="2"/>
    </row>
    <row r="15" spans="2:72" ht="16.5" customHeight="1">
      <c r="B15" s="485"/>
      <c r="C15" s="486"/>
      <c r="D15" s="492"/>
      <c r="E15" s="493"/>
      <c r="F15" s="493"/>
      <c r="G15" s="494"/>
      <c r="H15" s="496"/>
      <c r="I15" s="499"/>
      <c r="J15" s="493"/>
      <c r="K15" s="494"/>
      <c r="L15" s="496"/>
      <c r="M15" s="499"/>
      <c r="N15" s="493"/>
      <c r="O15" s="493"/>
      <c r="P15" s="494"/>
      <c r="Q15" s="499"/>
      <c r="R15" s="493"/>
      <c r="S15" s="493"/>
      <c r="T15" s="494"/>
      <c r="U15" s="496"/>
      <c r="V15" s="499"/>
      <c r="W15" s="493"/>
      <c r="X15" s="494"/>
      <c r="Y15" s="496"/>
      <c r="Z15" s="499"/>
      <c r="AA15" s="493"/>
      <c r="AB15" s="494"/>
      <c r="AC15" s="496"/>
      <c r="AD15" s="499"/>
      <c r="AE15" s="493"/>
      <c r="AF15" s="493"/>
      <c r="AG15" s="494"/>
      <c r="AH15" s="496"/>
      <c r="AI15" s="499"/>
      <c r="AJ15" s="493"/>
      <c r="AK15" s="494"/>
      <c r="AL15" s="496"/>
      <c r="AM15" s="499"/>
      <c r="AN15" s="493"/>
      <c r="AO15" s="493"/>
      <c r="AP15" s="494"/>
      <c r="AQ15" s="499"/>
      <c r="AR15" s="493"/>
      <c r="AS15" s="493"/>
      <c r="AT15" s="494"/>
      <c r="AU15" s="496"/>
      <c r="AV15" s="499"/>
      <c r="AW15" s="493"/>
      <c r="AX15" s="494"/>
      <c r="AY15" s="496"/>
      <c r="AZ15" s="499"/>
      <c r="BA15" s="493"/>
      <c r="BB15" s="493"/>
      <c r="BC15" s="521"/>
      <c r="BD15" s="523"/>
      <c r="BE15" s="525"/>
      <c r="BF15" s="514"/>
      <c r="BG15" s="518"/>
      <c r="BH15" s="519"/>
      <c r="BI15" s="508"/>
      <c r="BJ15" s="508"/>
      <c r="BK15" s="508"/>
      <c r="BL15" s="501"/>
      <c r="BM15" s="18"/>
      <c r="BN15" s="2"/>
      <c r="BO15" s="2"/>
      <c r="BP15" s="2"/>
      <c r="BQ15" s="2"/>
      <c r="BR15" s="2"/>
      <c r="BS15" s="2"/>
      <c r="BT15" s="2"/>
    </row>
    <row r="16" spans="2:72" ht="13.75" customHeight="1">
      <c r="B16" s="485"/>
      <c r="C16" s="486"/>
      <c r="D16" s="21"/>
      <c r="E16" s="22"/>
      <c r="F16" s="22"/>
      <c r="G16" s="22"/>
      <c r="H16" s="496"/>
      <c r="I16" s="22"/>
      <c r="J16" s="22"/>
      <c r="K16" s="22"/>
      <c r="L16" s="496"/>
      <c r="M16" s="22"/>
      <c r="N16" s="22"/>
      <c r="O16" s="22"/>
      <c r="P16" s="22"/>
      <c r="Q16" s="22"/>
      <c r="R16" s="22"/>
      <c r="S16" s="22"/>
      <c r="T16" s="22"/>
      <c r="U16" s="496"/>
      <c r="V16" s="22"/>
      <c r="W16" s="22"/>
      <c r="X16" s="22"/>
      <c r="Y16" s="496"/>
      <c r="Z16" s="22"/>
      <c r="AA16" s="22"/>
      <c r="AB16" s="22"/>
      <c r="AC16" s="496"/>
      <c r="AD16" s="22"/>
      <c r="AE16" s="22"/>
      <c r="AF16" s="22"/>
      <c r="AG16" s="22"/>
      <c r="AH16" s="496"/>
      <c r="AI16" s="22"/>
      <c r="AJ16" s="22"/>
      <c r="AK16" s="22"/>
      <c r="AL16" s="496"/>
      <c r="AM16" s="22"/>
      <c r="AN16" s="22"/>
      <c r="AO16" s="22"/>
      <c r="AP16" s="22"/>
      <c r="AQ16" s="22"/>
      <c r="AR16" s="22"/>
      <c r="AS16" s="22"/>
      <c r="AT16" s="22"/>
      <c r="AU16" s="496"/>
      <c r="AV16" s="22"/>
      <c r="AW16" s="22"/>
      <c r="AX16" s="22"/>
      <c r="AY16" s="496"/>
      <c r="AZ16" s="22"/>
      <c r="BA16" s="22"/>
      <c r="BB16" s="22"/>
      <c r="BC16" s="23"/>
      <c r="BD16" s="523"/>
      <c r="BE16" s="526"/>
      <c r="BF16" s="514"/>
      <c r="BG16" s="502" t="s">
        <v>43</v>
      </c>
      <c r="BH16" s="504" t="s">
        <v>44</v>
      </c>
      <c r="BI16" s="508"/>
      <c r="BJ16" s="508"/>
      <c r="BK16" s="508"/>
      <c r="BL16" s="501"/>
      <c r="BM16" s="18"/>
      <c r="BN16" s="2"/>
      <c r="BO16" s="2"/>
      <c r="BP16" s="2"/>
      <c r="BQ16" s="2"/>
      <c r="BR16" s="2"/>
      <c r="BS16" s="2"/>
      <c r="BT16" s="2"/>
    </row>
    <row r="17" spans="2:72" ht="13.75" customHeight="1">
      <c r="B17" s="485"/>
      <c r="C17" s="486"/>
      <c r="D17" s="24"/>
      <c r="E17" s="19"/>
      <c r="F17" s="19"/>
      <c r="G17" s="19"/>
      <c r="H17" s="496"/>
      <c r="I17" s="19"/>
      <c r="J17" s="19"/>
      <c r="K17" s="19"/>
      <c r="L17" s="496"/>
      <c r="M17" s="19"/>
      <c r="N17" s="19"/>
      <c r="O17" s="19"/>
      <c r="P17" s="19"/>
      <c r="Q17" s="19"/>
      <c r="R17" s="19"/>
      <c r="S17" s="19"/>
      <c r="T17" s="19"/>
      <c r="U17" s="496"/>
      <c r="V17" s="19"/>
      <c r="W17" s="19"/>
      <c r="X17" s="19"/>
      <c r="Y17" s="496"/>
      <c r="Z17" s="19"/>
      <c r="AA17" s="19"/>
      <c r="AB17" s="19"/>
      <c r="AC17" s="496"/>
      <c r="AD17" s="19"/>
      <c r="AE17" s="19"/>
      <c r="AF17" s="19"/>
      <c r="AG17" s="19"/>
      <c r="AH17" s="496"/>
      <c r="AI17" s="19"/>
      <c r="AJ17" s="19"/>
      <c r="AK17" s="19"/>
      <c r="AL17" s="496"/>
      <c r="AM17" s="19"/>
      <c r="AN17" s="19"/>
      <c r="AO17" s="19"/>
      <c r="AP17" s="19"/>
      <c r="AQ17" s="19"/>
      <c r="AR17" s="19"/>
      <c r="AS17" s="19"/>
      <c r="AT17" s="19"/>
      <c r="AU17" s="496"/>
      <c r="AV17" s="19"/>
      <c r="AW17" s="19"/>
      <c r="AX17" s="19"/>
      <c r="AY17" s="496"/>
      <c r="AZ17" s="19"/>
      <c r="BA17" s="19"/>
      <c r="BB17" s="19"/>
      <c r="BC17" s="25"/>
      <c r="BD17" s="523"/>
      <c r="BE17" s="526"/>
      <c r="BF17" s="514"/>
      <c r="BG17" s="503"/>
      <c r="BH17" s="505"/>
      <c r="BI17" s="508"/>
      <c r="BJ17" s="508"/>
      <c r="BK17" s="508"/>
      <c r="BL17" s="501"/>
      <c r="BM17" s="18"/>
      <c r="BN17" s="2"/>
      <c r="BO17" s="2"/>
      <c r="BP17" s="2"/>
      <c r="BQ17" s="2"/>
      <c r="BR17" s="2"/>
      <c r="BS17" s="2"/>
      <c r="BT17" s="2"/>
    </row>
    <row r="18" spans="2:72" ht="13.75" customHeight="1">
      <c r="B18" s="485"/>
      <c r="C18" s="486"/>
      <c r="D18" s="26">
        <v>1</v>
      </c>
      <c r="E18" s="27">
        <v>8</v>
      </c>
      <c r="F18" s="27">
        <v>15</v>
      </c>
      <c r="G18" s="27">
        <v>22</v>
      </c>
      <c r="H18" s="496"/>
      <c r="I18" s="27">
        <v>6</v>
      </c>
      <c r="J18" s="27">
        <v>13</v>
      </c>
      <c r="K18" s="27">
        <v>20</v>
      </c>
      <c r="L18" s="496"/>
      <c r="M18" s="27">
        <v>3</v>
      </c>
      <c r="N18" s="27">
        <v>10</v>
      </c>
      <c r="O18" s="27">
        <v>17</v>
      </c>
      <c r="P18" s="27">
        <v>24</v>
      </c>
      <c r="Q18" s="27">
        <v>1</v>
      </c>
      <c r="R18" s="27">
        <v>8</v>
      </c>
      <c r="S18" s="27">
        <v>15</v>
      </c>
      <c r="T18" s="27">
        <v>22</v>
      </c>
      <c r="U18" s="496"/>
      <c r="V18" s="27">
        <v>5</v>
      </c>
      <c r="W18" s="27">
        <v>12</v>
      </c>
      <c r="X18" s="27">
        <v>19</v>
      </c>
      <c r="Y18" s="496"/>
      <c r="Z18" s="27">
        <v>2</v>
      </c>
      <c r="AA18" s="27">
        <v>9</v>
      </c>
      <c r="AB18" s="27">
        <v>16</v>
      </c>
      <c r="AC18" s="496"/>
      <c r="AD18" s="27">
        <v>2</v>
      </c>
      <c r="AE18" s="27">
        <v>9</v>
      </c>
      <c r="AF18" s="27">
        <v>16</v>
      </c>
      <c r="AG18" s="27">
        <v>23</v>
      </c>
      <c r="AH18" s="496"/>
      <c r="AI18" s="27">
        <v>6</v>
      </c>
      <c r="AJ18" s="27">
        <v>13</v>
      </c>
      <c r="AK18" s="27">
        <v>20</v>
      </c>
      <c r="AL18" s="496"/>
      <c r="AM18" s="27">
        <v>4</v>
      </c>
      <c r="AN18" s="27">
        <v>11</v>
      </c>
      <c r="AO18" s="27">
        <v>18</v>
      </c>
      <c r="AP18" s="27">
        <v>25</v>
      </c>
      <c r="AQ18" s="27">
        <v>1</v>
      </c>
      <c r="AR18" s="27">
        <v>8</v>
      </c>
      <c r="AS18" s="27">
        <v>15</v>
      </c>
      <c r="AT18" s="27">
        <v>22</v>
      </c>
      <c r="AU18" s="496"/>
      <c r="AV18" s="27">
        <v>6</v>
      </c>
      <c r="AW18" s="27">
        <v>13</v>
      </c>
      <c r="AX18" s="27">
        <v>20</v>
      </c>
      <c r="AY18" s="496"/>
      <c r="AZ18" s="27">
        <v>3</v>
      </c>
      <c r="BA18" s="27">
        <v>10</v>
      </c>
      <c r="BB18" s="27">
        <v>17</v>
      </c>
      <c r="BC18" s="28">
        <v>24</v>
      </c>
      <c r="BD18" s="523"/>
      <c r="BE18" s="526"/>
      <c r="BF18" s="514"/>
      <c r="BG18" s="503"/>
      <c r="BH18" s="505"/>
      <c r="BI18" s="508"/>
      <c r="BJ18" s="508"/>
      <c r="BK18" s="508"/>
      <c r="BL18" s="501"/>
      <c r="BM18" s="18"/>
      <c r="BN18" s="2"/>
      <c r="BO18" s="2"/>
      <c r="BP18" s="2"/>
      <c r="BQ18" s="2"/>
      <c r="BR18" s="2"/>
      <c r="BS18" s="2"/>
      <c r="BT18" s="2"/>
    </row>
    <row r="19" spans="2:72" ht="13.75" customHeight="1">
      <c r="B19" s="485"/>
      <c r="C19" s="486"/>
      <c r="D19" s="26">
        <v>7</v>
      </c>
      <c r="E19" s="27">
        <v>14</v>
      </c>
      <c r="F19" s="27">
        <v>21</v>
      </c>
      <c r="G19" s="27">
        <v>28</v>
      </c>
      <c r="H19" s="496"/>
      <c r="I19" s="27">
        <v>12</v>
      </c>
      <c r="J19" s="27">
        <v>19</v>
      </c>
      <c r="K19" s="27">
        <v>26</v>
      </c>
      <c r="L19" s="496"/>
      <c r="M19" s="27">
        <v>9</v>
      </c>
      <c r="N19" s="27">
        <v>16</v>
      </c>
      <c r="O19" s="27">
        <v>23</v>
      </c>
      <c r="P19" s="27">
        <v>30</v>
      </c>
      <c r="Q19" s="27">
        <v>7</v>
      </c>
      <c r="R19" s="27">
        <v>14</v>
      </c>
      <c r="S19" s="27">
        <v>21</v>
      </c>
      <c r="T19" s="27">
        <v>28</v>
      </c>
      <c r="U19" s="496"/>
      <c r="V19" s="27">
        <v>11</v>
      </c>
      <c r="W19" s="27">
        <v>18</v>
      </c>
      <c r="X19" s="27">
        <v>25</v>
      </c>
      <c r="Y19" s="496"/>
      <c r="Z19" s="27">
        <v>8</v>
      </c>
      <c r="AA19" s="27">
        <v>15</v>
      </c>
      <c r="AB19" s="27">
        <v>22</v>
      </c>
      <c r="AC19" s="496"/>
      <c r="AD19" s="27">
        <v>8</v>
      </c>
      <c r="AE19" s="27">
        <v>15</v>
      </c>
      <c r="AF19" s="27">
        <v>22</v>
      </c>
      <c r="AG19" s="27">
        <v>29</v>
      </c>
      <c r="AH19" s="496"/>
      <c r="AI19" s="27">
        <v>12</v>
      </c>
      <c r="AJ19" s="27">
        <v>19</v>
      </c>
      <c r="AK19" s="27">
        <v>26</v>
      </c>
      <c r="AL19" s="496"/>
      <c r="AM19" s="27">
        <v>10</v>
      </c>
      <c r="AN19" s="27">
        <v>17</v>
      </c>
      <c r="AO19" s="27">
        <v>24</v>
      </c>
      <c r="AP19" s="27">
        <v>31</v>
      </c>
      <c r="AQ19" s="27">
        <v>7</v>
      </c>
      <c r="AR19" s="27">
        <v>14</v>
      </c>
      <c r="AS19" s="27">
        <v>21</v>
      </c>
      <c r="AT19" s="27">
        <v>28</v>
      </c>
      <c r="AU19" s="496"/>
      <c r="AV19" s="27">
        <v>12</v>
      </c>
      <c r="AW19" s="27">
        <v>19</v>
      </c>
      <c r="AX19" s="27">
        <v>26</v>
      </c>
      <c r="AY19" s="496"/>
      <c r="AZ19" s="27">
        <v>9</v>
      </c>
      <c r="BA19" s="27">
        <v>16</v>
      </c>
      <c r="BB19" s="27">
        <v>23</v>
      </c>
      <c r="BC19" s="28">
        <v>31</v>
      </c>
      <c r="BD19" s="523"/>
      <c r="BE19" s="526"/>
      <c r="BF19" s="514"/>
      <c r="BG19" s="503"/>
      <c r="BH19" s="505"/>
      <c r="BI19" s="508"/>
      <c r="BJ19" s="508"/>
      <c r="BK19" s="508"/>
      <c r="BL19" s="501"/>
      <c r="BM19" s="18"/>
      <c r="BN19" s="2"/>
      <c r="BO19" s="2"/>
      <c r="BP19" s="2"/>
      <c r="BQ19" s="2"/>
      <c r="BR19" s="2"/>
      <c r="BS19" s="2"/>
      <c r="BT19" s="2"/>
    </row>
    <row r="20" spans="2:72" ht="13.75" customHeight="1">
      <c r="B20" s="485"/>
      <c r="C20" s="486"/>
      <c r="D20" s="24"/>
      <c r="E20" s="19"/>
      <c r="F20" s="19"/>
      <c r="G20" s="19"/>
      <c r="H20" s="496"/>
      <c r="I20" s="19"/>
      <c r="J20" s="19"/>
      <c r="K20" s="19"/>
      <c r="L20" s="496"/>
      <c r="M20" s="19"/>
      <c r="N20" s="19"/>
      <c r="O20" s="19"/>
      <c r="P20" s="19"/>
      <c r="Q20" s="19"/>
      <c r="R20" s="19"/>
      <c r="S20" s="19"/>
      <c r="T20" s="19"/>
      <c r="U20" s="496"/>
      <c r="V20" s="19"/>
      <c r="W20" s="19"/>
      <c r="X20" s="19"/>
      <c r="Y20" s="496"/>
      <c r="Z20" s="19"/>
      <c r="AA20" s="19"/>
      <c r="AB20" s="19"/>
      <c r="AC20" s="496"/>
      <c r="AD20" s="19"/>
      <c r="AE20" s="19"/>
      <c r="AF20" s="19"/>
      <c r="AG20" s="19"/>
      <c r="AH20" s="496"/>
      <c r="AI20" s="19"/>
      <c r="AJ20" s="19"/>
      <c r="AK20" s="19"/>
      <c r="AL20" s="496"/>
      <c r="AM20" s="19"/>
      <c r="AN20" s="19"/>
      <c r="AO20" s="19"/>
      <c r="AP20" s="19"/>
      <c r="AQ20" s="19"/>
      <c r="AR20" s="19"/>
      <c r="AS20" s="19"/>
      <c r="AT20" s="19"/>
      <c r="AU20" s="496"/>
      <c r="AV20" s="19"/>
      <c r="AW20" s="19"/>
      <c r="AX20" s="19"/>
      <c r="AY20" s="496"/>
      <c r="AZ20" s="19"/>
      <c r="BA20" s="19"/>
      <c r="BB20" s="19"/>
      <c r="BC20" s="25"/>
      <c r="BD20" s="523"/>
      <c r="BE20" s="526"/>
      <c r="BF20" s="514"/>
      <c r="BG20" s="503"/>
      <c r="BH20" s="505"/>
      <c r="BI20" s="508"/>
      <c r="BJ20" s="508"/>
      <c r="BK20" s="508"/>
      <c r="BL20" s="501"/>
      <c r="BM20" s="18"/>
      <c r="BN20" s="2"/>
      <c r="BO20" s="2"/>
      <c r="BP20" s="2"/>
      <c r="BQ20" s="2"/>
      <c r="BR20" s="2"/>
      <c r="BS20" s="2"/>
      <c r="BT20" s="2"/>
    </row>
    <row r="21" spans="2:72" ht="13.75" customHeight="1">
      <c r="B21" s="485"/>
      <c r="C21" s="486"/>
      <c r="D21" s="24"/>
      <c r="E21" s="19"/>
      <c r="F21" s="19"/>
      <c r="G21" s="19"/>
      <c r="H21" s="496"/>
      <c r="I21" s="19"/>
      <c r="J21" s="19"/>
      <c r="K21" s="19"/>
      <c r="L21" s="496"/>
      <c r="M21" s="19"/>
      <c r="N21" s="19"/>
      <c r="O21" s="19"/>
      <c r="P21" s="19"/>
      <c r="Q21" s="19"/>
      <c r="R21" s="19"/>
      <c r="S21" s="19"/>
      <c r="T21" s="19"/>
      <c r="U21" s="496"/>
      <c r="V21" s="19"/>
      <c r="W21" s="19"/>
      <c r="X21" s="19"/>
      <c r="Y21" s="496"/>
      <c r="Z21" s="19"/>
      <c r="AA21" s="19"/>
      <c r="AB21" s="19"/>
      <c r="AC21" s="496"/>
      <c r="AD21" s="19"/>
      <c r="AE21" s="19"/>
      <c r="AF21" s="19"/>
      <c r="AG21" s="19"/>
      <c r="AH21" s="496"/>
      <c r="AI21" s="19"/>
      <c r="AJ21" s="19"/>
      <c r="AK21" s="19"/>
      <c r="AL21" s="496"/>
      <c r="AM21" s="19"/>
      <c r="AN21" s="19"/>
      <c r="AO21" s="19"/>
      <c r="AP21" s="19"/>
      <c r="AQ21" s="19"/>
      <c r="AR21" s="19"/>
      <c r="AS21" s="19"/>
      <c r="AT21" s="19"/>
      <c r="AU21" s="496"/>
      <c r="AV21" s="19"/>
      <c r="AW21" s="19"/>
      <c r="AX21" s="19"/>
      <c r="AY21" s="496"/>
      <c r="AZ21" s="19"/>
      <c r="BA21" s="19"/>
      <c r="BB21" s="19"/>
      <c r="BC21" s="25"/>
      <c r="BD21" s="523"/>
      <c r="BE21" s="526"/>
      <c r="BF21" s="514"/>
      <c r="BG21" s="503"/>
      <c r="BH21" s="505"/>
      <c r="BI21" s="508"/>
      <c r="BJ21" s="508"/>
      <c r="BK21" s="508"/>
      <c r="BL21" s="501"/>
      <c r="BM21" s="18"/>
      <c r="BN21" s="2"/>
      <c r="BO21" s="2"/>
      <c r="BP21" s="2"/>
      <c r="BQ21" s="2"/>
      <c r="BR21" s="2"/>
      <c r="BS21" s="2"/>
      <c r="BT21" s="2"/>
    </row>
    <row r="22" spans="2:72" ht="13.75" customHeight="1">
      <c r="B22" s="485"/>
      <c r="C22" s="486"/>
      <c r="D22" s="24"/>
      <c r="E22" s="19"/>
      <c r="F22" s="19"/>
      <c r="G22" s="19"/>
      <c r="H22" s="496"/>
      <c r="I22" s="19"/>
      <c r="J22" s="19"/>
      <c r="K22" s="19"/>
      <c r="L22" s="496"/>
      <c r="M22" s="19"/>
      <c r="N22" s="19"/>
      <c r="O22" s="19"/>
      <c r="P22" s="19"/>
      <c r="Q22" s="19"/>
      <c r="R22" s="19"/>
      <c r="S22" s="19"/>
      <c r="T22" s="19"/>
      <c r="U22" s="496"/>
      <c r="V22" s="19"/>
      <c r="W22" s="19"/>
      <c r="X22" s="19"/>
      <c r="Y22" s="496"/>
      <c r="Z22" s="19"/>
      <c r="AA22" s="19"/>
      <c r="AB22" s="19"/>
      <c r="AC22" s="496"/>
      <c r="AD22" s="19"/>
      <c r="AE22" s="19"/>
      <c r="AF22" s="19"/>
      <c r="AG22" s="19"/>
      <c r="AH22" s="496"/>
      <c r="AI22" s="19"/>
      <c r="AJ22" s="19"/>
      <c r="AK22" s="19"/>
      <c r="AL22" s="496"/>
      <c r="AM22" s="19"/>
      <c r="AN22" s="19"/>
      <c r="AO22" s="19"/>
      <c r="AP22" s="19"/>
      <c r="AQ22" s="19"/>
      <c r="AR22" s="19"/>
      <c r="AS22" s="19"/>
      <c r="AT22" s="19"/>
      <c r="AU22" s="496"/>
      <c r="AV22" s="19"/>
      <c r="AW22" s="19"/>
      <c r="AX22" s="19"/>
      <c r="AY22" s="496"/>
      <c r="AZ22" s="19"/>
      <c r="BA22" s="19"/>
      <c r="BB22" s="19"/>
      <c r="BC22" s="25"/>
      <c r="BD22" s="523"/>
      <c r="BE22" s="526"/>
      <c r="BF22" s="514"/>
      <c r="BG22" s="503"/>
      <c r="BH22" s="505"/>
      <c r="BI22" s="508"/>
      <c r="BJ22" s="508"/>
      <c r="BK22" s="508"/>
      <c r="BL22" s="501"/>
      <c r="BM22" s="18"/>
      <c r="BN22" s="2"/>
      <c r="BO22" s="2"/>
      <c r="BP22" s="2"/>
      <c r="BQ22" s="2"/>
      <c r="BR22" s="2"/>
      <c r="BS22" s="2"/>
      <c r="BT22" s="2"/>
    </row>
    <row r="23" spans="2:72" ht="13.75" customHeight="1">
      <c r="B23" s="487"/>
      <c r="C23" s="488"/>
      <c r="D23" s="29"/>
      <c r="E23" s="30"/>
      <c r="F23" s="30"/>
      <c r="G23" s="30"/>
      <c r="H23" s="497"/>
      <c r="I23" s="30"/>
      <c r="J23" s="30"/>
      <c r="K23" s="30"/>
      <c r="L23" s="497"/>
      <c r="M23" s="30"/>
      <c r="N23" s="30"/>
      <c r="O23" s="30"/>
      <c r="P23" s="30"/>
      <c r="Q23" s="30"/>
      <c r="R23" s="30"/>
      <c r="S23" s="30"/>
      <c r="T23" s="30"/>
      <c r="U23" s="497"/>
      <c r="V23" s="30"/>
      <c r="W23" s="30"/>
      <c r="X23" s="30"/>
      <c r="Y23" s="497"/>
      <c r="Z23" s="30"/>
      <c r="AA23" s="30"/>
      <c r="AB23" s="30"/>
      <c r="AC23" s="497"/>
      <c r="AD23" s="30"/>
      <c r="AE23" s="30"/>
      <c r="AF23" s="30"/>
      <c r="AG23" s="30"/>
      <c r="AH23" s="497"/>
      <c r="AI23" s="30"/>
      <c r="AJ23" s="30"/>
      <c r="AK23" s="30"/>
      <c r="AL23" s="497"/>
      <c r="AM23" s="30"/>
      <c r="AN23" s="30"/>
      <c r="AO23" s="30"/>
      <c r="AP23" s="30"/>
      <c r="AQ23" s="30"/>
      <c r="AR23" s="30"/>
      <c r="AS23" s="30"/>
      <c r="AT23" s="30"/>
      <c r="AU23" s="497"/>
      <c r="AV23" s="30"/>
      <c r="AW23" s="30"/>
      <c r="AX23" s="30"/>
      <c r="AY23" s="497"/>
      <c r="AZ23" s="30"/>
      <c r="BA23" s="30"/>
      <c r="BB23" s="30"/>
      <c r="BC23" s="31"/>
      <c r="BD23" s="523"/>
      <c r="BE23" s="527"/>
      <c r="BF23" s="515"/>
      <c r="BG23" s="503"/>
      <c r="BH23" s="506"/>
      <c r="BI23" s="508"/>
      <c r="BJ23" s="508"/>
      <c r="BK23" s="508"/>
      <c r="BL23" s="501"/>
      <c r="BM23" s="18"/>
      <c r="BN23" s="2"/>
      <c r="BO23" s="2"/>
      <c r="BP23" s="2"/>
      <c r="BQ23" s="2"/>
      <c r="BR23" s="2"/>
      <c r="BS23" s="2"/>
      <c r="BT23" s="2"/>
    </row>
    <row r="24" spans="2:72" ht="14.25" customHeight="1">
      <c r="B24" s="509">
        <v>1</v>
      </c>
      <c r="C24" s="510"/>
      <c r="D24" s="32"/>
      <c r="E24" s="20"/>
      <c r="F24" s="20"/>
      <c r="G24" s="20"/>
      <c r="H24" s="20"/>
      <c r="I24" s="33">
        <v>17</v>
      </c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34" t="s">
        <v>45</v>
      </c>
      <c r="V24" s="34" t="s">
        <v>45</v>
      </c>
      <c r="W24" s="20"/>
      <c r="X24" s="20"/>
      <c r="Y24" s="20"/>
      <c r="Z24" s="20"/>
      <c r="AA24" s="20"/>
      <c r="AB24" s="20"/>
      <c r="AC24" s="35">
        <v>22</v>
      </c>
      <c r="AD24" s="20"/>
      <c r="AE24" s="20"/>
      <c r="AF24" s="20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7" t="s">
        <v>46</v>
      </c>
      <c r="AT24" s="37" t="s">
        <v>46</v>
      </c>
      <c r="AU24" s="37" t="s">
        <v>45</v>
      </c>
      <c r="AV24" s="37" t="s">
        <v>45</v>
      </c>
      <c r="AW24" s="37" t="s">
        <v>45</v>
      </c>
      <c r="AX24" s="37" t="s">
        <v>45</v>
      </c>
      <c r="AY24" s="37" t="s">
        <v>45</v>
      </c>
      <c r="AZ24" s="37" t="s">
        <v>45</v>
      </c>
      <c r="BA24" s="37" t="s">
        <v>45</v>
      </c>
      <c r="BB24" s="37" t="s">
        <v>45</v>
      </c>
      <c r="BC24" s="38" t="s">
        <v>45</v>
      </c>
      <c r="BD24" s="39">
        <v>1</v>
      </c>
      <c r="BE24" s="40">
        <f>SUM(I24+AC24)</f>
        <v>39</v>
      </c>
      <c r="BF24" s="41"/>
      <c r="BG24" s="42"/>
      <c r="BH24" s="42"/>
      <c r="BI24" s="43">
        <v>2</v>
      </c>
      <c r="BJ24" s="41"/>
      <c r="BK24" s="43">
        <v>11</v>
      </c>
      <c r="BL24" s="44">
        <f>SUM(BE24:BK24)</f>
        <v>52</v>
      </c>
      <c r="BM24" s="18"/>
      <c r="BN24" s="2"/>
      <c r="BO24" s="2"/>
      <c r="BP24" s="2"/>
      <c r="BQ24" s="2"/>
      <c r="BR24" s="2"/>
      <c r="BS24" s="2"/>
      <c r="BT24" s="2"/>
    </row>
    <row r="25" spans="2:72" ht="13.75" customHeight="1">
      <c r="B25" s="463">
        <v>2</v>
      </c>
      <c r="C25" s="464"/>
      <c r="D25" s="32"/>
      <c r="E25" s="20"/>
      <c r="F25" s="20"/>
      <c r="G25" s="20"/>
      <c r="H25" s="20"/>
      <c r="I25" s="33">
        <v>17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34" t="s">
        <v>45</v>
      </c>
      <c r="V25" s="34" t="s">
        <v>45</v>
      </c>
      <c r="W25" s="20"/>
      <c r="X25" s="20"/>
      <c r="Y25" s="20"/>
      <c r="Z25" s="20"/>
      <c r="AA25" s="20"/>
      <c r="AB25" s="20"/>
      <c r="AC25" s="35">
        <v>20</v>
      </c>
      <c r="AD25" s="20"/>
      <c r="AE25" s="20"/>
      <c r="AF25" s="20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45" t="s">
        <v>47</v>
      </c>
      <c r="AR25" s="46">
        <v>0</v>
      </c>
      <c r="AS25" s="47">
        <v>0</v>
      </c>
      <c r="AT25" s="47">
        <v>0</v>
      </c>
      <c r="AU25" s="37" t="s">
        <v>45</v>
      </c>
      <c r="AV25" s="37" t="s">
        <v>45</v>
      </c>
      <c r="AW25" s="37" t="s">
        <v>45</v>
      </c>
      <c r="AX25" s="37" t="s">
        <v>45</v>
      </c>
      <c r="AY25" s="37" t="s">
        <v>45</v>
      </c>
      <c r="AZ25" s="37" t="s">
        <v>45</v>
      </c>
      <c r="BA25" s="37" t="s">
        <v>45</v>
      </c>
      <c r="BB25" s="37" t="s">
        <v>45</v>
      </c>
      <c r="BC25" s="38" t="s">
        <v>45</v>
      </c>
      <c r="BD25" s="39">
        <v>2</v>
      </c>
      <c r="BE25" s="40">
        <f>SUM(I25+AC25)</f>
        <v>37</v>
      </c>
      <c r="BF25" s="43">
        <v>3</v>
      </c>
      <c r="BG25" s="42"/>
      <c r="BH25" s="42"/>
      <c r="BI25" s="43">
        <v>1</v>
      </c>
      <c r="BJ25" s="41"/>
      <c r="BK25" s="43">
        <v>11</v>
      </c>
      <c r="BL25" s="44">
        <f>SUM(BE25:BK25)</f>
        <v>52</v>
      </c>
      <c r="BM25" s="18"/>
      <c r="BN25" s="2"/>
      <c r="BO25" s="2"/>
      <c r="BP25" s="2"/>
      <c r="BQ25" s="2"/>
      <c r="BR25" s="2"/>
      <c r="BS25" s="2"/>
      <c r="BT25" s="2"/>
    </row>
    <row r="26" spans="2:72" ht="13.75" customHeight="1">
      <c r="B26" s="511">
        <v>3</v>
      </c>
      <c r="C26" s="512"/>
      <c r="D26" s="48"/>
      <c r="E26" s="49"/>
      <c r="F26" s="49"/>
      <c r="G26" s="49"/>
      <c r="H26" s="49"/>
      <c r="I26" s="35">
        <v>13</v>
      </c>
      <c r="J26" s="49"/>
      <c r="K26" s="49"/>
      <c r="L26" s="49"/>
      <c r="M26" s="49"/>
      <c r="N26" s="49"/>
      <c r="O26" s="49"/>
      <c r="P26" s="49"/>
      <c r="Q26" s="34" t="s">
        <v>47</v>
      </c>
      <c r="R26" s="35">
        <v>0</v>
      </c>
      <c r="S26" s="35">
        <v>8</v>
      </c>
      <c r="T26" s="35">
        <v>8</v>
      </c>
      <c r="U26" s="34" t="s">
        <v>45</v>
      </c>
      <c r="V26" s="34" t="s">
        <v>45</v>
      </c>
      <c r="W26" s="49"/>
      <c r="X26" s="49"/>
      <c r="Y26" s="49"/>
      <c r="Z26" s="49"/>
      <c r="AA26" s="49"/>
      <c r="AB26" s="49"/>
      <c r="AC26" s="35">
        <v>16</v>
      </c>
      <c r="AD26" s="50"/>
      <c r="AE26" s="50"/>
      <c r="AF26" s="50"/>
      <c r="AG26" s="51"/>
      <c r="AH26" s="51"/>
      <c r="AI26" s="51"/>
      <c r="AJ26" s="51"/>
      <c r="AK26" s="51"/>
      <c r="AL26" s="51"/>
      <c r="AM26" s="37" t="s">
        <v>47</v>
      </c>
      <c r="AN26" s="47">
        <v>0</v>
      </c>
      <c r="AO26" s="47">
        <v>0</v>
      </c>
      <c r="AP26" s="47">
        <v>8</v>
      </c>
      <c r="AQ26" s="47">
        <v>8</v>
      </c>
      <c r="AR26" s="35">
        <v>0</v>
      </c>
      <c r="AS26" s="52">
        <v>0</v>
      </c>
      <c r="AT26" s="52">
        <v>8</v>
      </c>
      <c r="AU26" s="47">
        <v>8</v>
      </c>
      <c r="AV26" s="37" t="s">
        <v>45</v>
      </c>
      <c r="AW26" s="37" t="s">
        <v>45</v>
      </c>
      <c r="AX26" s="37" t="s">
        <v>45</v>
      </c>
      <c r="AY26" s="37" t="s">
        <v>45</v>
      </c>
      <c r="AZ26" s="37" t="s">
        <v>45</v>
      </c>
      <c r="BA26" s="37" t="s">
        <v>45</v>
      </c>
      <c r="BB26" s="37" t="s">
        <v>45</v>
      </c>
      <c r="BC26" s="38" t="s">
        <v>45</v>
      </c>
      <c r="BD26" s="53">
        <v>3</v>
      </c>
      <c r="BE26" s="40">
        <f>SUM(I26+AC26)</f>
        <v>29</v>
      </c>
      <c r="BF26" s="54">
        <v>5</v>
      </c>
      <c r="BG26" s="54">
        <v>6</v>
      </c>
      <c r="BH26" s="55"/>
      <c r="BI26" s="54">
        <v>2</v>
      </c>
      <c r="BJ26" s="55"/>
      <c r="BK26" s="54">
        <v>10</v>
      </c>
      <c r="BL26" s="44">
        <f>SUM(BE26:BK26)</f>
        <v>52</v>
      </c>
      <c r="BM26" s="18"/>
      <c r="BN26" s="2"/>
      <c r="BO26" s="2"/>
      <c r="BP26" s="2"/>
      <c r="BQ26" s="2"/>
      <c r="BR26" s="2"/>
      <c r="BS26" s="2"/>
      <c r="BT26" s="2"/>
    </row>
    <row r="27" spans="2:72" ht="13.75" customHeight="1">
      <c r="B27" s="528">
        <v>4</v>
      </c>
      <c r="C27" s="529"/>
      <c r="D27" s="56"/>
      <c r="E27" s="57"/>
      <c r="F27" s="57"/>
      <c r="G27" s="57"/>
      <c r="H27" s="57"/>
      <c r="I27" s="58">
        <v>12</v>
      </c>
      <c r="J27" s="57"/>
      <c r="K27" s="57"/>
      <c r="L27" s="57"/>
      <c r="M27" s="57"/>
      <c r="N27" s="57"/>
      <c r="O27" s="57"/>
      <c r="P27" s="59" t="s">
        <v>47</v>
      </c>
      <c r="Q27" s="60">
        <v>8</v>
      </c>
      <c r="R27" s="60">
        <v>8</v>
      </c>
      <c r="S27" s="60">
        <v>0</v>
      </c>
      <c r="T27" s="60">
        <v>0</v>
      </c>
      <c r="U27" s="61" t="s">
        <v>45</v>
      </c>
      <c r="V27" s="61" t="s">
        <v>45</v>
      </c>
      <c r="W27" s="57"/>
      <c r="X27" s="57"/>
      <c r="Y27" s="57"/>
      <c r="Z27" s="57"/>
      <c r="AA27" s="57"/>
      <c r="AB27" s="57"/>
      <c r="AC27" s="58">
        <v>9</v>
      </c>
      <c r="AD27" s="62"/>
      <c r="AE27" s="57"/>
      <c r="AF27" s="61" t="s">
        <v>47</v>
      </c>
      <c r="AG27" s="58">
        <v>0</v>
      </c>
      <c r="AH27" s="63">
        <v>0</v>
      </c>
      <c r="AI27" s="60">
        <v>8</v>
      </c>
      <c r="AJ27" s="60">
        <v>8</v>
      </c>
      <c r="AK27" s="64" t="s">
        <v>48</v>
      </c>
      <c r="AL27" s="64" t="s">
        <v>48</v>
      </c>
      <c r="AM27" s="64" t="s">
        <v>48</v>
      </c>
      <c r="AN27" s="64" t="s">
        <v>48</v>
      </c>
      <c r="AO27" s="65" t="s">
        <v>49</v>
      </c>
      <c r="AP27" s="65" t="s">
        <v>49</v>
      </c>
      <c r="AQ27" s="65" t="s">
        <v>49</v>
      </c>
      <c r="AR27" s="65" t="s">
        <v>49</v>
      </c>
      <c r="AS27" s="65" t="s">
        <v>50</v>
      </c>
      <c r="AT27" s="65" t="s">
        <v>50</v>
      </c>
      <c r="AU27" s="66"/>
      <c r="AV27" s="66"/>
      <c r="AW27" s="66"/>
      <c r="AX27" s="66"/>
      <c r="AY27" s="66"/>
      <c r="AZ27" s="66"/>
      <c r="BA27" s="66"/>
      <c r="BB27" s="66"/>
      <c r="BC27" s="67"/>
      <c r="BD27" s="68">
        <v>4</v>
      </c>
      <c r="BE27" s="69">
        <f>SUM(I27+AC27)</f>
        <v>21</v>
      </c>
      <c r="BF27" s="70">
        <v>4</v>
      </c>
      <c r="BG27" s="70">
        <v>4</v>
      </c>
      <c r="BH27" s="70">
        <v>4</v>
      </c>
      <c r="BI27" s="70">
        <v>2</v>
      </c>
      <c r="BJ27" s="70">
        <v>6</v>
      </c>
      <c r="BK27" s="70">
        <v>2</v>
      </c>
      <c r="BL27" s="71">
        <f>SUM(BE27:BK27)</f>
        <v>43</v>
      </c>
      <c r="BM27" s="18"/>
      <c r="BN27" s="2"/>
      <c r="BO27" s="2"/>
      <c r="BP27" s="2"/>
      <c r="BQ27" s="2"/>
      <c r="BR27" s="2"/>
      <c r="BS27" s="2"/>
      <c r="BT27" s="2"/>
    </row>
    <row r="28" spans="2:72" ht="13.75" customHeight="1">
      <c r="B28" s="72"/>
      <c r="C28" s="73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4"/>
      <c r="BB28" s="530" t="s">
        <v>51</v>
      </c>
      <c r="BC28" s="531"/>
      <c r="BD28" s="532"/>
      <c r="BE28" s="75">
        <f t="shared" ref="BE28:BL28" si="0">SUM(BE24:BE27)</f>
        <v>126</v>
      </c>
      <c r="BF28" s="75">
        <f t="shared" si="0"/>
        <v>12</v>
      </c>
      <c r="BG28" s="75">
        <f t="shared" si="0"/>
        <v>10</v>
      </c>
      <c r="BH28" s="75">
        <f t="shared" si="0"/>
        <v>4</v>
      </c>
      <c r="BI28" s="75">
        <f t="shared" si="0"/>
        <v>7</v>
      </c>
      <c r="BJ28" s="75">
        <f t="shared" si="0"/>
        <v>6</v>
      </c>
      <c r="BK28" s="75">
        <f t="shared" si="0"/>
        <v>34</v>
      </c>
      <c r="BL28" s="75">
        <f t="shared" si="0"/>
        <v>199</v>
      </c>
      <c r="BM28" s="18"/>
      <c r="BN28" s="2"/>
      <c r="BO28" s="2"/>
      <c r="BP28" s="2"/>
      <c r="BQ28" s="2"/>
      <c r="BR28" s="2"/>
      <c r="BS28" s="2"/>
      <c r="BT28" s="2"/>
    </row>
    <row r="29" spans="2:72" ht="14.25" customHeight="1">
      <c r="B29" s="533" t="s">
        <v>52</v>
      </c>
      <c r="C29" s="534"/>
      <c r="D29" s="534"/>
      <c r="E29" s="534"/>
      <c r="F29" s="534"/>
      <c r="G29" s="534"/>
      <c r="H29" s="3"/>
      <c r="I29" s="533" t="s">
        <v>53</v>
      </c>
      <c r="J29" s="534"/>
      <c r="K29" s="534"/>
      <c r="L29" s="534"/>
      <c r="M29" s="534"/>
      <c r="N29" s="534"/>
      <c r="O29" s="534"/>
      <c r="P29" s="3"/>
      <c r="Q29" s="533" t="s">
        <v>54</v>
      </c>
      <c r="R29" s="534"/>
      <c r="S29" s="534"/>
      <c r="T29" s="534"/>
      <c r="U29" s="534"/>
      <c r="V29" s="534"/>
      <c r="W29" s="534"/>
      <c r="X29" s="76"/>
      <c r="Y29" s="533" t="s">
        <v>55</v>
      </c>
      <c r="Z29" s="534"/>
      <c r="AA29" s="534"/>
      <c r="AB29" s="534"/>
      <c r="AC29" s="534"/>
      <c r="AD29" s="534"/>
      <c r="AE29" s="534"/>
      <c r="AF29" s="3"/>
      <c r="AG29" s="533" t="s">
        <v>56</v>
      </c>
      <c r="AH29" s="534"/>
      <c r="AI29" s="534"/>
      <c r="AJ29" s="534"/>
      <c r="AK29" s="534"/>
      <c r="AL29" s="534"/>
      <c r="AM29" s="534"/>
      <c r="AN29" s="3"/>
      <c r="AO29" s="533" t="s">
        <v>57</v>
      </c>
      <c r="AP29" s="534"/>
      <c r="AQ29" s="534"/>
      <c r="AR29" s="534"/>
      <c r="AS29" s="534"/>
      <c r="AT29" s="534"/>
      <c r="AU29" s="534"/>
      <c r="AV29" s="3"/>
      <c r="AW29" s="533" t="s">
        <v>58</v>
      </c>
      <c r="AX29" s="534"/>
      <c r="AY29" s="534"/>
      <c r="AZ29" s="534"/>
      <c r="BA29" s="534"/>
      <c r="BB29" s="535"/>
      <c r="BC29" s="535"/>
      <c r="BD29" s="72"/>
      <c r="BE29" s="536" t="s">
        <v>59</v>
      </c>
      <c r="BF29" s="535"/>
      <c r="BG29" s="535"/>
      <c r="BH29" s="536" t="s">
        <v>41</v>
      </c>
      <c r="BI29" s="535"/>
      <c r="BJ29" s="535"/>
      <c r="BK29" s="535"/>
      <c r="BL29" s="77"/>
      <c r="BM29" s="2"/>
      <c r="BN29" s="2"/>
      <c r="BO29" s="2"/>
      <c r="BP29" s="2"/>
      <c r="BQ29" s="2"/>
      <c r="BR29" s="2"/>
      <c r="BS29" s="2"/>
      <c r="BT29" s="2"/>
    </row>
    <row r="30" spans="2:72" ht="13.75" customHeight="1">
      <c r="B30" s="534"/>
      <c r="C30" s="534"/>
      <c r="D30" s="534"/>
      <c r="E30" s="534"/>
      <c r="F30" s="534"/>
      <c r="G30" s="534"/>
      <c r="H30" s="3"/>
      <c r="I30" s="534"/>
      <c r="J30" s="534"/>
      <c r="K30" s="534"/>
      <c r="L30" s="534"/>
      <c r="M30" s="534"/>
      <c r="N30" s="534"/>
      <c r="O30" s="534"/>
      <c r="P30" s="3"/>
      <c r="Q30" s="534"/>
      <c r="R30" s="534"/>
      <c r="S30" s="534"/>
      <c r="T30" s="534"/>
      <c r="U30" s="534"/>
      <c r="V30" s="534"/>
      <c r="W30" s="534"/>
      <c r="X30" s="76"/>
      <c r="Y30" s="534"/>
      <c r="Z30" s="534"/>
      <c r="AA30" s="534"/>
      <c r="AB30" s="534"/>
      <c r="AC30" s="534"/>
      <c r="AD30" s="534"/>
      <c r="AE30" s="534"/>
      <c r="AF30" s="3"/>
      <c r="AG30" s="534"/>
      <c r="AH30" s="534"/>
      <c r="AI30" s="534"/>
      <c r="AJ30" s="534"/>
      <c r="AK30" s="534"/>
      <c r="AL30" s="534"/>
      <c r="AM30" s="534"/>
      <c r="AN30" s="3"/>
      <c r="AO30" s="534"/>
      <c r="AP30" s="534"/>
      <c r="AQ30" s="534"/>
      <c r="AR30" s="534"/>
      <c r="AS30" s="534"/>
      <c r="AT30" s="534"/>
      <c r="AU30" s="534"/>
      <c r="AV30" s="3"/>
      <c r="AW30" s="534"/>
      <c r="AX30" s="534"/>
      <c r="AY30" s="534"/>
      <c r="AZ30" s="534"/>
      <c r="BA30" s="534"/>
      <c r="BB30" s="534"/>
      <c r="BC30" s="534"/>
      <c r="BD30" s="2"/>
      <c r="BE30" s="534"/>
      <c r="BF30" s="534"/>
      <c r="BG30" s="534"/>
      <c r="BH30" s="534"/>
      <c r="BI30" s="534"/>
      <c r="BJ30" s="534"/>
      <c r="BK30" s="534"/>
      <c r="BL30" s="3"/>
      <c r="BM30" s="2"/>
      <c r="BN30" s="2"/>
      <c r="BO30" s="2"/>
      <c r="BP30" s="2"/>
      <c r="BQ30" s="2"/>
      <c r="BR30" s="2"/>
      <c r="BS30" s="2"/>
      <c r="BT30" s="2"/>
    </row>
    <row r="31" spans="2:72" ht="13.75" customHeight="1">
      <c r="B31" s="534"/>
      <c r="C31" s="534"/>
      <c r="D31" s="534"/>
      <c r="E31" s="534"/>
      <c r="F31" s="534"/>
      <c r="G31" s="534"/>
      <c r="H31" s="3"/>
      <c r="I31" s="534"/>
      <c r="J31" s="534"/>
      <c r="K31" s="534"/>
      <c r="L31" s="534"/>
      <c r="M31" s="534"/>
      <c r="N31" s="534"/>
      <c r="O31" s="534"/>
      <c r="P31" s="3"/>
      <c r="Q31" s="534"/>
      <c r="R31" s="534"/>
      <c r="S31" s="534"/>
      <c r="T31" s="534"/>
      <c r="U31" s="534"/>
      <c r="V31" s="534"/>
      <c r="W31" s="534"/>
      <c r="X31" s="76"/>
      <c r="Y31" s="534"/>
      <c r="Z31" s="534"/>
      <c r="AA31" s="534"/>
      <c r="AB31" s="534"/>
      <c r="AC31" s="534"/>
      <c r="AD31" s="534"/>
      <c r="AE31" s="534"/>
      <c r="AF31" s="3"/>
      <c r="AG31" s="534"/>
      <c r="AH31" s="534"/>
      <c r="AI31" s="534"/>
      <c r="AJ31" s="534"/>
      <c r="AK31" s="534"/>
      <c r="AL31" s="534"/>
      <c r="AM31" s="534"/>
      <c r="AN31" s="3"/>
      <c r="AO31" s="534"/>
      <c r="AP31" s="534"/>
      <c r="AQ31" s="534"/>
      <c r="AR31" s="534"/>
      <c r="AS31" s="534"/>
      <c r="AT31" s="534"/>
      <c r="AU31" s="534"/>
      <c r="AV31" s="3"/>
      <c r="AW31" s="534"/>
      <c r="AX31" s="534"/>
      <c r="AY31" s="534"/>
      <c r="AZ31" s="534"/>
      <c r="BA31" s="534"/>
      <c r="BB31" s="534"/>
      <c r="BC31" s="534"/>
      <c r="BD31" s="2"/>
      <c r="BE31" s="534"/>
      <c r="BF31" s="534"/>
      <c r="BG31" s="534"/>
      <c r="BH31" s="534"/>
      <c r="BI31" s="534"/>
      <c r="BJ31" s="534"/>
      <c r="BK31" s="534"/>
      <c r="BL31" s="3"/>
      <c r="BM31" s="2"/>
      <c r="BN31" s="2"/>
      <c r="BO31" s="2"/>
      <c r="BP31" s="2"/>
      <c r="BQ31" s="2"/>
      <c r="BR31" s="2"/>
      <c r="BS31" s="2"/>
      <c r="BT31" s="2"/>
    </row>
    <row r="32" spans="2:72" ht="13.75" customHeight="1">
      <c r="B32" s="534"/>
      <c r="C32" s="534"/>
      <c r="D32" s="534"/>
      <c r="E32" s="534"/>
      <c r="F32" s="534"/>
      <c r="G32" s="534"/>
      <c r="H32" s="3"/>
      <c r="I32" s="534"/>
      <c r="J32" s="534"/>
      <c r="K32" s="534"/>
      <c r="L32" s="534"/>
      <c r="M32" s="534"/>
      <c r="N32" s="534"/>
      <c r="O32" s="534"/>
      <c r="P32" s="3"/>
      <c r="Q32" s="534"/>
      <c r="R32" s="534"/>
      <c r="S32" s="534"/>
      <c r="T32" s="534"/>
      <c r="U32" s="534"/>
      <c r="V32" s="534"/>
      <c r="W32" s="534"/>
      <c r="X32" s="76"/>
      <c r="Y32" s="534"/>
      <c r="Z32" s="534"/>
      <c r="AA32" s="534"/>
      <c r="AB32" s="534"/>
      <c r="AC32" s="534"/>
      <c r="AD32" s="534"/>
      <c r="AE32" s="534"/>
      <c r="AF32" s="3"/>
      <c r="AG32" s="534"/>
      <c r="AH32" s="534"/>
      <c r="AI32" s="534"/>
      <c r="AJ32" s="534"/>
      <c r="AK32" s="534"/>
      <c r="AL32" s="534"/>
      <c r="AM32" s="534"/>
      <c r="AN32" s="3"/>
      <c r="AO32" s="534"/>
      <c r="AP32" s="534"/>
      <c r="AQ32" s="534"/>
      <c r="AR32" s="534"/>
      <c r="AS32" s="534"/>
      <c r="AT32" s="534"/>
      <c r="AU32" s="534"/>
      <c r="AV32" s="3"/>
      <c r="AW32" s="534"/>
      <c r="AX32" s="534"/>
      <c r="AY32" s="534"/>
      <c r="AZ32" s="534"/>
      <c r="BA32" s="534"/>
      <c r="BB32" s="534"/>
      <c r="BC32" s="534"/>
      <c r="BD32" s="2"/>
      <c r="BE32" s="534"/>
      <c r="BF32" s="534"/>
      <c r="BG32" s="534"/>
      <c r="BH32" s="534"/>
      <c r="BI32" s="534"/>
      <c r="BJ32" s="534"/>
      <c r="BK32" s="534"/>
      <c r="BL32" s="3"/>
      <c r="BM32" s="2"/>
      <c r="BN32" s="2"/>
      <c r="BO32" s="2"/>
      <c r="BP32" s="2"/>
      <c r="BQ32" s="2"/>
      <c r="BR32" s="2"/>
      <c r="BS32" s="2"/>
      <c r="BT32" s="2"/>
    </row>
    <row r="33" spans="2:72" ht="13.75" customHeight="1">
      <c r="B33" s="534"/>
      <c r="C33" s="534"/>
      <c r="D33" s="534"/>
      <c r="E33" s="534"/>
      <c r="F33" s="534"/>
      <c r="G33" s="534"/>
      <c r="H33" s="3"/>
      <c r="I33" s="534"/>
      <c r="J33" s="534"/>
      <c r="K33" s="534"/>
      <c r="L33" s="534"/>
      <c r="M33" s="534"/>
      <c r="N33" s="534"/>
      <c r="O33" s="534"/>
      <c r="P33" s="3"/>
      <c r="Q33" s="534"/>
      <c r="R33" s="534"/>
      <c r="S33" s="534"/>
      <c r="T33" s="534"/>
      <c r="U33" s="534"/>
      <c r="V33" s="534"/>
      <c r="W33" s="534"/>
      <c r="X33" s="76"/>
      <c r="Y33" s="534"/>
      <c r="Z33" s="534"/>
      <c r="AA33" s="534"/>
      <c r="AB33" s="534"/>
      <c r="AC33" s="534"/>
      <c r="AD33" s="534"/>
      <c r="AE33" s="534"/>
      <c r="AF33" s="3"/>
      <c r="AG33" s="534"/>
      <c r="AH33" s="534"/>
      <c r="AI33" s="534"/>
      <c r="AJ33" s="534"/>
      <c r="AK33" s="534"/>
      <c r="AL33" s="534"/>
      <c r="AM33" s="534"/>
      <c r="AN33" s="3"/>
      <c r="AO33" s="534"/>
      <c r="AP33" s="534"/>
      <c r="AQ33" s="534"/>
      <c r="AR33" s="534"/>
      <c r="AS33" s="534"/>
      <c r="AT33" s="534"/>
      <c r="AU33" s="534"/>
      <c r="AV33" s="3"/>
      <c r="AW33" s="534"/>
      <c r="AX33" s="534"/>
      <c r="AY33" s="534"/>
      <c r="AZ33" s="534"/>
      <c r="BA33" s="534"/>
      <c r="BB33" s="534"/>
      <c r="BC33" s="534"/>
      <c r="BD33" s="2"/>
      <c r="BE33" s="534"/>
      <c r="BF33" s="534"/>
      <c r="BG33" s="534"/>
      <c r="BH33" s="534"/>
      <c r="BI33" s="534"/>
      <c r="BJ33" s="534"/>
      <c r="BK33" s="534"/>
      <c r="BL33" s="3"/>
      <c r="BM33" s="2"/>
      <c r="BN33" s="2"/>
      <c r="BO33" s="2"/>
      <c r="BP33" s="2"/>
      <c r="BQ33" s="2"/>
      <c r="BR33" s="2"/>
      <c r="BS33" s="2"/>
      <c r="BT33" s="2"/>
    </row>
    <row r="34" spans="2:72" ht="13.75" customHeight="1">
      <c r="B34" s="2"/>
      <c r="C34" s="78"/>
      <c r="D34" s="79"/>
      <c r="E34" s="79"/>
      <c r="F34" s="79"/>
      <c r="G34" s="79"/>
      <c r="H34" s="79"/>
      <c r="I34" s="79"/>
      <c r="J34" s="3"/>
      <c r="K34" s="80"/>
      <c r="L34" s="80"/>
      <c r="M34" s="81"/>
      <c r="N34" s="79"/>
      <c r="O34" s="79"/>
      <c r="P34" s="79"/>
      <c r="Q34" s="79"/>
      <c r="R34" s="82"/>
      <c r="S34" s="83"/>
      <c r="T34" s="81"/>
      <c r="U34" s="81"/>
      <c r="V34" s="79"/>
      <c r="W34" s="79"/>
      <c r="X34" s="79"/>
      <c r="Y34" s="79"/>
      <c r="Z34" s="79"/>
      <c r="AA34" s="81"/>
      <c r="AB34" s="84"/>
      <c r="AC34" s="84"/>
      <c r="AD34" s="79"/>
      <c r="AE34" s="79"/>
      <c r="AF34" s="79"/>
      <c r="AG34" s="79"/>
      <c r="AH34" s="79"/>
      <c r="AI34" s="81"/>
      <c r="AJ34" s="80"/>
      <c r="AK34" s="80"/>
      <c r="AL34" s="3"/>
      <c r="AM34" s="79"/>
      <c r="AN34" s="79"/>
      <c r="AO34" s="79"/>
      <c r="AP34" s="79"/>
      <c r="AQ34" s="81"/>
      <c r="AR34" s="84"/>
      <c r="AS34" s="84"/>
      <c r="AT34" s="79"/>
      <c r="AU34" s="79"/>
      <c r="AV34" s="79"/>
      <c r="AW34" s="79"/>
      <c r="AX34" s="79"/>
      <c r="AY34" s="81"/>
      <c r="AZ34" s="84"/>
      <c r="BA34" s="84"/>
      <c r="BB34" s="79"/>
      <c r="BC34" s="79"/>
      <c r="BD34" s="79"/>
      <c r="BE34" s="85"/>
      <c r="BF34" s="81"/>
      <c r="BG34" s="81"/>
      <c r="BH34" s="85"/>
      <c r="BI34" s="80"/>
      <c r="BJ34" s="80"/>
      <c r="BK34" s="3"/>
      <c r="BL34" s="3"/>
      <c r="BM34" s="2"/>
      <c r="BN34" s="2"/>
      <c r="BO34" s="2"/>
      <c r="BP34" s="2"/>
      <c r="BQ34" s="2"/>
      <c r="BR34" s="2"/>
      <c r="BS34" s="2"/>
      <c r="BT34" s="2"/>
    </row>
    <row r="35" spans="2:72" ht="13.75" customHeight="1">
      <c r="B35" s="2"/>
      <c r="C35" s="2"/>
      <c r="D35" s="2"/>
      <c r="E35" s="2"/>
      <c r="F35" s="2"/>
      <c r="G35" s="2"/>
      <c r="H35" s="2"/>
      <c r="I35" s="2"/>
      <c r="J35" s="86"/>
      <c r="K35" s="537"/>
      <c r="L35" s="538"/>
      <c r="M35" s="539"/>
      <c r="N35" s="87"/>
      <c r="O35" s="2"/>
      <c r="P35" s="3"/>
      <c r="Q35" s="3"/>
      <c r="R35" s="86"/>
      <c r="S35" s="543">
        <v>0</v>
      </c>
      <c r="T35" s="538"/>
      <c r="U35" s="539"/>
      <c r="V35" s="87"/>
      <c r="W35" s="2"/>
      <c r="X35" s="2"/>
      <c r="Y35" s="2"/>
      <c r="Z35" s="86"/>
      <c r="AA35" s="543">
        <v>8</v>
      </c>
      <c r="AB35" s="538"/>
      <c r="AC35" s="539"/>
      <c r="AD35" s="87"/>
      <c r="AE35" s="2"/>
      <c r="AF35" s="2"/>
      <c r="AG35" s="2"/>
      <c r="AH35" s="86"/>
      <c r="AI35" s="544" t="s">
        <v>48</v>
      </c>
      <c r="AJ35" s="538"/>
      <c r="AK35" s="539"/>
      <c r="AL35" s="87"/>
      <c r="AM35" s="2"/>
      <c r="AN35" s="2"/>
      <c r="AO35" s="2"/>
      <c r="AP35" s="86"/>
      <c r="AQ35" s="544" t="s">
        <v>60</v>
      </c>
      <c r="AR35" s="538"/>
      <c r="AS35" s="539"/>
      <c r="AT35" s="87"/>
      <c r="AU35" s="2"/>
      <c r="AV35" s="2"/>
      <c r="AW35" s="2"/>
      <c r="AX35" s="86"/>
      <c r="AY35" s="544" t="s">
        <v>50</v>
      </c>
      <c r="AZ35" s="538"/>
      <c r="BA35" s="539"/>
      <c r="BB35" s="87"/>
      <c r="BC35" s="2"/>
      <c r="BD35" s="2"/>
      <c r="BE35" s="86"/>
      <c r="BF35" s="545" t="s">
        <v>49</v>
      </c>
      <c r="BG35" s="539"/>
      <c r="BH35" s="88"/>
      <c r="BI35" s="545" t="s">
        <v>45</v>
      </c>
      <c r="BJ35" s="539"/>
      <c r="BK35" s="89"/>
      <c r="BL35" s="3"/>
      <c r="BM35" s="2"/>
      <c r="BN35" s="2"/>
      <c r="BO35" s="2"/>
      <c r="BP35" s="2"/>
      <c r="BQ35" s="2"/>
      <c r="BR35" s="2"/>
      <c r="BS35" s="2"/>
      <c r="BT35" s="2"/>
    </row>
    <row r="36" spans="2:72" ht="13.75" customHeight="1">
      <c r="B36" s="2"/>
      <c r="C36" s="2"/>
      <c r="D36" s="2"/>
      <c r="E36" s="2"/>
      <c r="F36" s="2"/>
      <c r="G36" s="2"/>
      <c r="H36" s="2"/>
      <c r="I36" s="2"/>
      <c r="J36" s="86"/>
      <c r="K36" s="540"/>
      <c r="L36" s="541"/>
      <c r="M36" s="542"/>
      <c r="N36" s="87"/>
      <c r="O36" s="2"/>
      <c r="P36" s="3"/>
      <c r="Q36" s="3"/>
      <c r="R36" s="86"/>
      <c r="S36" s="540"/>
      <c r="T36" s="541"/>
      <c r="U36" s="542"/>
      <c r="V36" s="87"/>
      <c r="W36" s="2"/>
      <c r="X36" s="2"/>
      <c r="Y36" s="2"/>
      <c r="Z36" s="86"/>
      <c r="AA36" s="540"/>
      <c r="AB36" s="541"/>
      <c r="AC36" s="542"/>
      <c r="AD36" s="87"/>
      <c r="AE36" s="2"/>
      <c r="AF36" s="2"/>
      <c r="AG36" s="2"/>
      <c r="AH36" s="86"/>
      <c r="AI36" s="540"/>
      <c r="AJ36" s="541"/>
      <c r="AK36" s="542"/>
      <c r="AL36" s="87"/>
      <c r="AM36" s="2"/>
      <c r="AN36" s="2"/>
      <c r="AO36" s="2"/>
      <c r="AP36" s="86"/>
      <c r="AQ36" s="540"/>
      <c r="AR36" s="541"/>
      <c r="AS36" s="542"/>
      <c r="AT36" s="87"/>
      <c r="AU36" s="2"/>
      <c r="AV36" s="2"/>
      <c r="AW36" s="2"/>
      <c r="AX36" s="86"/>
      <c r="AY36" s="540"/>
      <c r="AZ36" s="541"/>
      <c r="BA36" s="542"/>
      <c r="BB36" s="87"/>
      <c r="BC36" s="2"/>
      <c r="BD36" s="2"/>
      <c r="BE36" s="86"/>
      <c r="BF36" s="540"/>
      <c r="BG36" s="542"/>
      <c r="BH36" s="88"/>
      <c r="BI36" s="540"/>
      <c r="BJ36" s="542"/>
      <c r="BK36" s="89"/>
      <c r="BL36" s="3"/>
      <c r="BM36" s="2"/>
      <c r="BN36" s="2"/>
      <c r="BO36" s="2"/>
      <c r="BP36" s="2"/>
      <c r="BQ36" s="2"/>
      <c r="BR36" s="2"/>
      <c r="BS36" s="2"/>
      <c r="BT36" s="2"/>
    </row>
    <row r="37" spans="2:72" ht="13.75" customHeight="1">
      <c r="B37" s="2"/>
      <c r="C37" s="2"/>
      <c r="D37" s="2"/>
      <c r="E37" s="2"/>
      <c r="F37" s="2"/>
      <c r="G37" s="2"/>
      <c r="H37" s="2"/>
      <c r="I37" s="2"/>
      <c r="J37" s="2"/>
      <c r="K37" s="90"/>
      <c r="L37" s="90"/>
      <c r="M37" s="90"/>
      <c r="N37" s="2"/>
      <c r="O37" s="2"/>
      <c r="P37" s="2"/>
      <c r="Q37" s="2"/>
      <c r="R37" s="2"/>
      <c r="S37" s="90"/>
      <c r="T37" s="90"/>
      <c r="U37" s="90"/>
      <c r="V37" s="2"/>
      <c r="W37" s="2"/>
      <c r="X37" s="2"/>
      <c r="Y37" s="2"/>
      <c r="Z37" s="2"/>
      <c r="AA37" s="90"/>
      <c r="AB37" s="90"/>
      <c r="AC37" s="90"/>
      <c r="AD37" s="2"/>
      <c r="AE37" s="2"/>
      <c r="AF37" s="2"/>
      <c r="AG37" s="2"/>
      <c r="AH37" s="2"/>
      <c r="AI37" s="90"/>
      <c r="AJ37" s="90"/>
      <c r="AK37" s="90"/>
      <c r="AL37" s="2"/>
      <c r="AM37" s="2"/>
      <c r="AN37" s="2"/>
      <c r="AO37" s="2"/>
      <c r="AP37" s="2"/>
      <c r="AQ37" s="90"/>
      <c r="AR37" s="90"/>
      <c r="AS37" s="90"/>
      <c r="AT37" s="2"/>
      <c r="AU37" s="2"/>
      <c r="AV37" s="2"/>
      <c r="AW37" s="2"/>
      <c r="AX37" s="2"/>
      <c r="AY37" s="90"/>
      <c r="AZ37" s="90"/>
      <c r="BA37" s="90"/>
      <c r="BB37" s="2"/>
      <c r="BC37" s="2"/>
      <c r="BD37" s="2"/>
      <c r="BE37" s="2"/>
      <c r="BF37" s="90"/>
      <c r="BG37" s="90"/>
      <c r="BH37" s="2"/>
      <c r="BI37" s="90"/>
      <c r="BJ37" s="90"/>
      <c r="BK37" s="2"/>
      <c r="BL37" s="2"/>
      <c r="BM37" s="2"/>
      <c r="BN37" s="2"/>
      <c r="BO37" s="2"/>
      <c r="BP37" s="2"/>
      <c r="BQ37" s="2"/>
      <c r="BR37" s="2"/>
      <c r="BS37" s="2"/>
      <c r="BT37" s="2"/>
    </row>
    <row r="38" spans="2:72" ht="13.7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</row>
    <row r="39" spans="2:72" ht="13.75" customHeight="1">
      <c r="B39" s="2"/>
      <c r="C39" s="78"/>
      <c r="D39" s="79"/>
      <c r="E39" s="79"/>
      <c r="F39" s="79"/>
      <c r="G39" s="79"/>
      <c r="H39" s="79"/>
      <c r="I39" s="79"/>
      <c r="J39" s="3"/>
      <c r="K39" s="3"/>
      <c r="L39" s="3"/>
      <c r="M39" s="79"/>
      <c r="N39" s="79"/>
      <c r="O39" s="79"/>
      <c r="P39" s="79"/>
      <c r="Q39" s="79"/>
      <c r="R39" s="82"/>
      <c r="S39" s="91"/>
      <c r="T39" s="79"/>
      <c r="U39" s="79"/>
      <c r="V39" s="79"/>
      <c r="W39" s="79"/>
      <c r="X39" s="79"/>
      <c r="Y39" s="79"/>
      <c r="Z39" s="79"/>
      <c r="AA39" s="79"/>
      <c r="AB39" s="85"/>
      <c r="AC39" s="85"/>
      <c r="AD39" s="79"/>
      <c r="AE39" s="79"/>
      <c r="AF39" s="79"/>
      <c r="AG39" s="79"/>
      <c r="AH39" s="79"/>
      <c r="AI39" s="79"/>
      <c r="AJ39" s="3"/>
      <c r="AK39" s="3"/>
      <c r="AL39" s="3"/>
      <c r="AM39" s="79"/>
      <c r="AN39" s="79"/>
      <c r="AO39" s="79"/>
      <c r="AP39" s="79"/>
      <c r="AQ39" s="79"/>
      <c r="AR39" s="85"/>
      <c r="AS39" s="85"/>
      <c r="AT39" s="79"/>
      <c r="AU39" s="79"/>
      <c r="AV39" s="79"/>
      <c r="AW39" s="79"/>
      <c r="AX39" s="79"/>
      <c r="AY39" s="79"/>
      <c r="AZ39" s="85"/>
      <c r="BA39" s="85"/>
      <c r="BB39" s="79"/>
      <c r="BC39" s="79"/>
      <c r="BD39" s="79"/>
      <c r="BE39" s="85"/>
      <c r="BF39" s="79"/>
      <c r="BG39" s="79"/>
      <c r="BH39" s="85"/>
      <c r="BI39" s="3"/>
      <c r="BJ39" s="3"/>
      <c r="BK39" s="3"/>
      <c r="BL39" s="3"/>
      <c r="BM39" s="2"/>
      <c r="BN39" s="2"/>
      <c r="BO39" s="2"/>
      <c r="BP39" s="2"/>
      <c r="BQ39" s="2"/>
      <c r="BR39" s="2"/>
      <c r="BS39" s="2"/>
      <c r="BT39" s="2"/>
    </row>
    <row r="40" spans="2:72" ht="13.75" customHeight="1">
      <c r="B40" s="2"/>
      <c r="C40" s="78"/>
      <c r="D40" s="79"/>
      <c r="E40" s="79"/>
      <c r="F40" s="79"/>
      <c r="G40" s="79"/>
      <c r="H40" s="79"/>
      <c r="I40" s="79"/>
      <c r="J40" s="3"/>
      <c r="K40" s="3"/>
      <c r="L40" s="3"/>
      <c r="M40" s="79"/>
      <c r="N40" s="79"/>
      <c r="O40" s="79"/>
      <c r="P40" s="79"/>
      <c r="Q40" s="79"/>
      <c r="R40" s="82"/>
      <c r="S40" s="91"/>
      <c r="T40" s="79"/>
      <c r="U40" s="79"/>
      <c r="V40" s="79"/>
      <c r="W40" s="79"/>
      <c r="X40" s="79"/>
      <c r="Y40" s="79"/>
      <c r="Z40" s="79"/>
      <c r="AA40" s="79"/>
      <c r="AB40" s="85"/>
      <c r="AC40" s="85"/>
      <c r="AD40" s="79"/>
      <c r="AE40" s="79"/>
      <c r="AF40" s="79"/>
      <c r="AG40" s="79"/>
      <c r="AH40" s="79"/>
      <c r="AI40" s="79"/>
      <c r="AJ40" s="3"/>
      <c r="AK40" s="3"/>
      <c r="AL40" s="3"/>
      <c r="AM40" s="79"/>
      <c r="AN40" s="79"/>
      <c r="AO40" s="79"/>
      <c r="AP40" s="79"/>
      <c r="AQ40" s="79"/>
      <c r="AR40" s="85"/>
      <c r="AS40" s="85"/>
      <c r="AT40" s="79"/>
      <c r="AU40" s="79"/>
      <c r="AV40" s="79"/>
      <c r="AW40" s="79"/>
      <c r="AX40" s="79"/>
      <c r="AY40" s="79"/>
      <c r="AZ40" s="85"/>
      <c r="BA40" s="85"/>
      <c r="BB40" s="79"/>
      <c r="BC40" s="79"/>
      <c r="BD40" s="79"/>
      <c r="BE40" s="85"/>
      <c r="BF40" s="79"/>
      <c r="BG40" s="79"/>
      <c r="BH40" s="85"/>
      <c r="BI40" s="3"/>
      <c r="BJ40" s="3"/>
      <c r="BK40" s="3"/>
      <c r="BL40" s="3"/>
      <c r="BM40" s="2"/>
      <c r="BN40" s="2"/>
      <c r="BO40" s="2"/>
      <c r="BP40" s="2"/>
      <c r="BQ40" s="2"/>
      <c r="BR40" s="2"/>
      <c r="BS40" s="2"/>
      <c r="BT40" s="2"/>
    </row>
    <row r="41" spans="2:72" ht="13.75" customHeight="1">
      <c r="B41" s="2"/>
      <c r="C41" s="78"/>
      <c r="D41" s="79"/>
      <c r="E41" s="79"/>
      <c r="F41" s="79"/>
      <c r="G41" s="79"/>
      <c r="H41" s="79"/>
      <c r="I41" s="79"/>
      <c r="J41" s="3"/>
      <c r="K41" s="3"/>
      <c r="L41" s="3"/>
      <c r="M41" s="79"/>
      <c r="N41" s="79"/>
      <c r="O41" s="79"/>
      <c r="P41" s="79"/>
      <c r="Q41" s="79"/>
      <c r="R41" s="82"/>
      <c r="S41" s="91"/>
      <c r="T41" s="79"/>
      <c r="U41" s="79"/>
      <c r="V41" s="79"/>
      <c r="W41" s="79"/>
      <c r="X41" s="79"/>
      <c r="Y41" s="79"/>
      <c r="Z41" s="79"/>
      <c r="AA41" s="79"/>
      <c r="AB41" s="85"/>
      <c r="AC41" s="85"/>
      <c r="AD41" s="79"/>
      <c r="AE41" s="79"/>
      <c r="AF41" s="79"/>
      <c r="AG41" s="79"/>
      <c r="AH41" s="79"/>
      <c r="AI41" s="79"/>
      <c r="AJ41" s="3"/>
      <c r="AK41" s="3"/>
      <c r="AL41" s="3"/>
      <c r="AM41" s="79"/>
      <c r="AN41" s="79"/>
      <c r="AO41" s="79"/>
      <c r="AP41" s="79"/>
      <c r="AQ41" s="79"/>
      <c r="AR41" s="85"/>
      <c r="AS41" s="85"/>
      <c r="AT41" s="79"/>
      <c r="AU41" s="79"/>
      <c r="AV41" s="79"/>
      <c r="AW41" s="79"/>
      <c r="AX41" s="79"/>
      <c r="AY41" s="79"/>
      <c r="AZ41" s="85"/>
      <c r="BA41" s="85"/>
      <c r="BB41" s="79"/>
      <c r="BC41" s="79"/>
      <c r="BD41" s="79"/>
      <c r="BE41" s="85"/>
      <c r="BF41" s="79"/>
      <c r="BG41" s="79"/>
      <c r="BH41" s="85"/>
      <c r="BI41" s="3"/>
      <c r="BJ41" s="3"/>
      <c r="BK41" s="3"/>
      <c r="BL41" s="3"/>
      <c r="BM41" s="2"/>
      <c r="BN41" s="2"/>
      <c r="BO41" s="2"/>
      <c r="BP41" s="2"/>
      <c r="BQ41" s="2"/>
      <c r="BR41" s="2"/>
      <c r="BS41" s="2"/>
      <c r="BT41" s="2"/>
    </row>
    <row r="42" spans="2:72" ht="13.75" customHeight="1">
      <c r="B42" s="2"/>
      <c r="C42" s="78"/>
      <c r="D42" s="79"/>
      <c r="E42" s="79"/>
      <c r="F42" s="79"/>
      <c r="G42" s="79"/>
      <c r="H42" s="79"/>
      <c r="I42" s="79"/>
      <c r="J42" s="3"/>
      <c r="K42" s="3"/>
      <c r="L42" s="3"/>
      <c r="M42" s="79"/>
      <c r="N42" s="79"/>
      <c r="O42" s="79"/>
      <c r="P42" s="79"/>
      <c r="Q42" s="79"/>
      <c r="R42" s="82"/>
      <c r="S42" s="91"/>
      <c r="T42" s="79"/>
      <c r="U42" s="79"/>
      <c r="V42" s="79"/>
      <c r="W42" s="79"/>
      <c r="X42" s="79"/>
      <c r="Y42" s="79"/>
      <c r="Z42" s="79"/>
      <c r="AA42" s="79"/>
      <c r="AB42" s="85"/>
      <c r="AC42" s="85"/>
      <c r="AD42" s="79"/>
      <c r="AE42" s="79"/>
      <c r="AF42" s="79"/>
      <c r="AG42" s="79"/>
      <c r="AH42" s="79"/>
      <c r="AI42" s="79"/>
      <c r="AJ42" s="3"/>
      <c r="AK42" s="3"/>
      <c r="AL42" s="3"/>
      <c r="AM42" s="79"/>
      <c r="AN42" s="79"/>
      <c r="AO42" s="79"/>
      <c r="AP42" s="79"/>
      <c r="AQ42" s="79"/>
      <c r="AR42" s="85"/>
      <c r="AS42" s="85"/>
      <c r="AT42" s="79"/>
      <c r="AU42" s="79"/>
      <c r="AV42" s="79"/>
      <c r="AW42" s="79"/>
      <c r="AX42" s="79"/>
      <c r="AY42" s="79"/>
      <c r="AZ42" s="85"/>
      <c r="BA42" s="85"/>
      <c r="BB42" s="79"/>
      <c r="BC42" s="79"/>
      <c r="BD42" s="79"/>
      <c r="BE42" s="85"/>
      <c r="BF42" s="79"/>
      <c r="BG42" s="79"/>
      <c r="BH42" s="85"/>
      <c r="BI42" s="3"/>
      <c r="BJ42" s="3"/>
      <c r="BK42" s="3"/>
      <c r="BL42" s="3"/>
      <c r="BM42" s="2"/>
      <c r="BN42" s="2"/>
      <c r="BO42" s="2"/>
      <c r="BP42" s="2"/>
      <c r="BQ42" s="2"/>
      <c r="BR42" s="2"/>
      <c r="BS42" s="2"/>
      <c r="BT42" s="2"/>
    </row>
    <row r="43" spans="2:72" ht="13.75" customHeight="1">
      <c r="B43" s="2"/>
      <c r="C43" s="78"/>
      <c r="D43" s="79"/>
      <c r="E43" s="79"/>
      <c r="F43" s="79"/>
      <c r="G43" s="79"/>
      <c r="H43" s="79"/>
      <c r="I43" s="79"/>
      <c r="J43" s="3"/>
      <c r="K43" s="3"/>
      <c r="L43" s="3"/>
      <c r="M43" s="79"/>
      <c r="N43" s="79"/>
      <c r="O43" s="79"/>
      <c r="P43" s="79"/>
      <c r="Q43" s="79"/>
      <c r="R43" s="82"/>
      <c r="S43" s="91"/>
      <c r="T43" s="79"/>
      <c r="U43" s="79"/>
      <c r="V43" s="79"/>
      <c r="W43" s="79"/>
      <c r="X43" s="79"/>
      <c r="Y43" s="79"/>
      <c r="Z43" s="79"/>
      <c r="AA43" s="79"/>
      <c r="AB43" s="85"/>
      <c r="AC43" s="85"/>
      <c r="AD43" s="79"/>
      <c r="AE43" s="79"/>
      <c r="AF43" s="79"/>
      <c r="AG43" s="79"/>
      <c r="AH43" s="79"/>
      <c r="AI43" s="79"/>
      <c r="AJ43" s="3"/>
      <c r="AK43" s="3"/>
      <c r="AL43" s="3"/>
      <c r="AM43" s="79"/>
      <c r="AN43" s="79"/>
      <c r="AO43" s="79"/>
      <c r="AP43" s="79"/>
      <c r="AQ43" s="79"/>
      <c r="AR43" s="85"/>
      <c r="AS43" s="85"/>
      <c r="AT43" s="79"/>
      <c r="AU43" s="79"/>
      <c r="AV43" s="79"/>
      <c r="AW43" s="79"/>
      <c r="AX43" s="79"/>
      <c r="AY43" s="79"/>
      <c r="AZ43" s="85"/>
      <c r="BA43" s="85"/>
      <c r="BB43" s="79"/>
      <c r="BC43" s="79"/>
      <c r="BD43" s="79"/>
      <c r="BE43" s="85"/>
      <c r="BF43" s="79"/>
      <c r="BG43" s="79"/>
      <c r="BH43" s="85"/>
      <c r="BI43" s="3"/>
      <c r="BJ43" s="3"/>
      <c r="BK43" s="3"/>
      <c r="BL43" s="3"/>
      <c r="BM43" s="2"/>
      <c r="BN43" s="2"/>
      <c r="BO43" s="2"/>
      <c r="BP43" s="2"/>
      <c r="BQ43" s="2"/>
      <c r="BR43" s="2"/>
      <c r="BS43" s="2"/>
      <c r="BT43" s="2"/>
    </row>
    <row r="44" spans="2:72" ht="13.75" customHeight="1">
      <c r="B44" s="2"/>
      <c r="C44" s="78"/>
      <c r="D44" s="79"/>
      <c r="E44" s="79"/>
      <c r="F44" s="79"/>
      <c r="G44" s="79"/>
      <c r="H44" s="79"/>
      <c r="I44" s="79"/>
      <c r="J44" s="3"/>
      <c r="K44" s="3"/>
      <c r="L44" s="3"/>
      <c r="M44" s="79"/>
      <c r="N44" s="79"/>
      <c r="O44" s="79"/>
      <c r="P44" s="79"/>
      <c r="Q44" s="79"/>
      <c r="R44" s="82"/>
      <c r="S44" s="91"/>
      <c r="T44" s="79"/>
      <c r="U44" s="79"/>
      <c r="V44" s="79"/>
      <c r="W44" s="79"/>
      <c r="X44" s="79"/>
      <c r="Y44" s="79"/>
      <c r="Z44" s="79"/>
      <c r="AA44" s="79"/>
      <c r="AB44" s="85"/>
      <c r="AC44" s="85"/>
      <c r="AD44" s="79"/>
      <c r="AE44" s="79"/>
      <c r="AF44" s="79"/>
      <c r="AG44" s="79"/>
      <c r="AH44" s="79"/>
      <c r="AI44" s="79"/>
      <c r="AJ44" s="3"/>
      <c r="AK44" s="3"/>
      <c r="AL44" s="3"/>
      <c r="AM44" s="79"/>
      <c r="AN44" s="79"/>
      <c r="AO44" s="79"/>
      <c r="AP44" s="79"/>
      <c r="AQ44" s="79"/>
      <c r="AR44" s="85"/>
      <c r="AS44" s="85"/>
      <c r="AT44" s="79"/>
      <c r="AU44" s="79"/>
      <c r="AV44" s="79"/>
      <c r="AW44" s="79"/>
      <c r="AX44" s="79"/>
      <c r="AY44" s="79"/>
      <c r="AZ44" s="85"/>
      <c r="BA44" s="85"/>
      <c r="BB44" s="79"/>
      <c r="BC44" s="79"/>
      <c r="BD44" s="79"/>
      <c r="BE44" s="85"/>
      <c r="BF44" s="79"/>
      <c r="BG44" s="79"/>
      <c r="BH44" s="85"/>
      <c r="BI44" s="3"/>
      <c r="BJ44" s="3"/>
      <c r="BK44" s="3"/>
      <c r="BL44" s="3"/>
      <c r="BM44" s="2"/>
      <c r="BN44" s="2"/>
      <c r="BO44" s="2"/>
      <c r="BP44" s="2"/>
      <c r="BQ44" s="2"/>
      <c r="BR44" s="2"/>
      <c r="BS44" s="2"/>
      <c r="BT44" s="2"/>
    </row>
    <row r="45" spans="2:72" ht="13.75" customHeight="1">
      <c r="B45" s="2"/>
      <c r="C45" s="78"/>
      <c r="D45" s="79"/>
      <c r="E45" s="79"/>
      <c r="F45" s="79"/>
      <c r="G45" s="79"/>
      <c r="H45" s="79"/>
      <c r="I45" s="79"/>
      <c r="J45" s="3"/>
      <c r="K45" s="3"/>
      <c r="L45" s="3"/>
      <c r="M45" s="79"/>
      <c r="N45" s="79"/>
      <c r="O45" s="79"/>
      <c r="P45" s="79"/>
      <c r="Q45" s="79"/>
      <c r="R45" s="82"/>
      <c r="S45" s="91"/>
      <c r="T45" s="79"/>
      <c r="U45" s="79"/>
      <c r="V45" s="79"/>
      <c r="W45" s="79"/>
      <c r="X45" s="79"/>
      <c r="Y45" s="79"/>
      <c r="Z45" s="79"/>
      <c r="AA45" s="79"/>
      <c r="AB45" s="85"/>
      <c r="AC45" s="85"/>
      <c r="AD45" s="79"/>
      <c r="AE45" s="79"/>
      <c r="AF45" s="79"/>
      <c r="AG45" s="79"/>
      <c r="AH45" s="79"/>
      <c r="AI45" s="79"/>
      <c r="AJ45" s="3"/>
      <c r="AK45" s="3"/>
      <c r="AL45" s="3"/>
      <c r="AM45" s="79"/>
      <c r="AN45" s="79"/>
      <c r="AO45" s="79"/>
      <c r="AP45" s="79"/>
      <c r="AQ45" s="79"/>
      <c r="AR45" s="85"/>
      <c r="AS45" s="85"/>
      <c r="AT45" s="79"/>
      <c r="AU45" s="79"/>
      <c r="AV45" s="79"/>
      <c r="AW45" s="79"/>
      <c r="AX45" s="79"/>
      <c r="AY45" s="79"/>
      <c r="AZ45" s="85"/>
      <c r="BA45" s="85"/>
      <c r="BB45" s="79"/>
      <c r="BC45" s="79"/>
      <c r="BD45" s="79"/>
      <c r="BE45" s="85"/>
      <c r="BF45" s="79"/>
      <c r="BG45" s="79"/>
      <c r="BH45" s="85"/>
      <c r="BI45" s="3"/>
      <c r="BJ45" s="3"/>
      <c r="BK45" s="3"/>
      <c r="BL45" s="3"/>
      <c r="BM45" s="2"/>
      <c r="BN45" s="2"/>
      <c r="BO45" s="2"/>
      <c r="BP45" s="2"/>
      <c r="BQ45" s="2"/>
      <c r="BR45" s="2"/>
      <c r="BS45" s="2"/>
      <c r="BT45" s="2"/>
    </row>
    <row r="46" spans="2:72" ht="13.75" customHeight="1">
      <c r="B46" s="2"/>
      <c r="C46" s="78"/>
      <c r="D46" s="79"/>
      <c r="E46" s="79"/>
      <c r="F46" s="79"/>
      <c r="G46" s="79"/>
      <c r="H46" s="79"/>
      <c r="I46" s="79"/>
      <c r="J46" s="3"/>
      <c r="K46" s="3"/>
      <c r="L46" s="3"/>
      <c r="M46" s="79"/>
      <c r="N46" s="79"/>
      <c r="O46" s="79"/>
      <c r="P46" s="79"/>
      <c r="Q46" s="79"/>
      <c r="R46" s="82"/>
      <c r="S46" s="91"/>
      <c r="T46" s="79"/>
      <c r="U46" s="79"/>
      <c r="V46" s="79"/>
      <c r="W46" s="79"/>
      <c r="X46" s="79"/>
      <c r="Y46" s="79"/>
      <c r="Z46" s="79"/>
      <c r="AA46" s="79"/>
      <c r="AB46" s="85"/>
      <c r="AC46" s="85"/>
      <c r="AD46" s="79"/>
      <c r="AE46" s="79"/>
      <c r="AF46" s="79"/>
      <c r="AG46" s="79"/>
      <c r="AH46" s="79"/>
      <c r="AI46" s="79"/>
      <c r="AJ46" s="3"/>
      <c r="AK46" s="3"/>
      <c r="AL46" s="3"/>
      <c r="AM46" s="79"/>
      <c r="AN46" s="79"/>
      <c r="AO46" s="79"/>
      <c r="AP46" s="79"/>
      <c r="AQ46" s="79"/>
      <c r="AR46" s="85"/>
      <c r="AS46" s="85"/>
      <c r="AT46" s="79"/>
      <c r="AU46" s="79"/>
      <c r="AV46" s="79"/>
      <c r="AW46" s="79"/>
      <c r="AX46" s="79"/>
      <c r="AY46" s="79"/>
      <c r="AZ46" s="85"/>
      <c r="BA46" s="85"/>
      <c r="BB46" s="79"/>
      <c r="BC46" s="79"/>
      <c r="BD46" s="79"/>
      <c r="BE46" s="85"/>
      <c r="BF46" s="79"/>
      <c r="BG46" s="79"/>
      <c r="BH46" s="85"/>
      <c r="BI46" s="3"/>
      <c r="BJ46" s="3"/>
      <c r="BK46" s="3"/>
      <c r="BL46" s="3"/>
      <c r="BM46" s="2"/>
      <c r="BN46" s="2"/>
      <c r="BO46" s="2"/>
      <c r="BP46" s="2"/>
      <c r="BQ46" s="2"/>
      <c r="BR46" s="2"/>
      <c r="BS46" s="2"/>
      <c r="BT46" s="2"/>
    </row>
    <row r="47" spans="2:72" ht="13.75" customHeight="1">
      <c r="B47" s="2"/>
      <c r="C47" s="78"/>
      <c r="D47" s="79"/>
      <c r="E47" s="79"/>
      <c r="F47" s="79"/>
      <c r="G47" s="79"/>
      <c r="H47" s="79"/>
      <c r="I47" s="79"/>
      <c r="J47" s="3"/>
      <c r="K47" s="3"/>
      <c r="L47" s="3"/>
      <c r="M47" s="79"/>
      <c r="N47" s="79"/>
      <c r="O47" s="79"/>
      <c r="P47" s="79"/>
      <c r="Q47" s="79"/>
      <c r="R47" s="82"/>
      <c r="S47" s="91"/>
      <c r="T47" s="79"/>
      <c r="U47" s="79"/>
      <c r="V47" s="79"/>
      <c r="W47" s="79"/>
      <c r="X47" s="79"/>
      <c r="Y47" s="79"/>
      <c r="Z47" s="79"/>
      <c r="AA47" s="79"/>
      <c r="AB47" s="85"/>
      <c r="AC47" s="85"/>
      <c r="AD47" s="79"/>
      <c r="AE47" s="79"/>
      <c r="AF47" s="79"/>
      <c r="AG47" s="79"/>
      <c r="AH47" s="79"/>
      <c r="AI47" s="79"/>
      <c r="AJ47" s="3"/>
      <c r="AK47" s="3"/>
      <c r="AL47" s="3"/>
      <c r="AM47" s="79"/>
      <c r="AN47" s="79"/>
      <c r="AO47" s="79"/>
      <c r="AP47" s="79"/>
      <c r="AQ47" s="79"/>
      <c r="AR47" s="85"/>
      <c r="AS47" s="85"/>
      <c r="AT47" s="79"/>
      <c r="AU47" s="79"/>
      <c r="AV47" s="79"/>
      <c r="AW47" s="79"/>
      <c r="AX47" s="79"/>
      <c r="AY47" s="79"/>
      <c r="AZ47" s="85"/>
      <c r="BA47" s="85"/>
      <c r="BB47" s="79"/>
      <c r="BC47" s="79"/>
      <c r="BD47" s="79"/>
      <c r="BE47" s="85"/>
      <c r="BF47" s="79"/>
      <c r="BG47" s="79"/>
      <c r="BH47" s="85"/>
      <c r="BI47" s="3"/>
      <c r="BJ47" s="3"/>
      <c r="BK47" s="3"/>
      <c r="BL47" s="3"/>
      <c r="BM47" s="2"/>
      <c r="BN47" s="2"/>
      <c r="BO47" s="2"/>
      <c r="BP47" s="2"/>
      <c r="BQ47" s="2"/>
      <c r="BR47" s="2"/>
      <c r="BS47" s="2"/>
      <c r="BT47" s="2"/>
    </row>
    <row r="48" spans="2:72" ht="13.75" customHeight="1">
      <c r="B48" s="2"/>
      <c r="C48" s="78"/>
      <c r="D48" s="79"/>
      <c r="E48" s="79"/>
      <c r="F48" s="79"/>
      <c r="G48" s="79"/>
      <c r="H48" s="79"/>
      <c r="I48" s="79"/>
      <c r="J48" s="3"/>
      <c r="K48" s="3"/>
      <c r="L48" s="3"/>
      <c r="M48" s="79"/>
      <c r="N48" s="79"/>
      <c r="O48" s="79"/>
      <c r="P48" s="79"/>
      <c r="Q48" s="79"/>
      <c r="R48" s="82"/>
      <c r="S48" s="91"/>
      <c r="T48" s="79"/>
      <c r="U48" s="79"/>
      <c r="V48" s="79"/>
      <c r="W48" s="79"/>
      <c r="X48" s="79"/>
      <c r="Y48" s="79"/>
      <c r="Z48" s="79"/>
      <c r="AA48" s="79"/>
      <c r="AB48" s="85"/>
      <c r="AC48" s="85"/>
      <c r="AD48" s="79"/>
      <c r="AE48" s="79"/>
      <c r="AF48" s="79"/>
      <c r="AG48" s="79"/>
      <c r="AH48" s="79"/>
      <c r="AI48" s="79"/>
      <c r="AJ48" s="3"/>
      <c r="AK48" s="3"/>
      <c r="AL48" s="3"/>
      <c r="AM48" s="79"/>
      <c r="AN48" s="79"/>
      <c r="AO48" s="79"/>
      <c r="AP48" s="79"/>
      <c r="AQ48" s="79"/>
      <c r="AR48" s="85"/>
      <c r="AS48" s="85"/>
      <c r="AT48" s="79"/>
      <c r="AU48" s="79"/>
      <c r="AV48" s="79"/>
      <c r="AW48" s="79"/>
      <c r="AX48" s="79"/>
      <c r="AY48" s="79"/>
      <c r="AZ48" s="85"/>
      <c r="BA48" s="85"/>
      <c r="BB48" s="79"/>
      <c r="BC48" s="79"/>
      <c r="BD48" s="79"/>
      <c r="BE48" s="85"/>
      <c r="BF48" s="79"/>
      <c r="BG48" s="79"/>
      <c r="BH48" s="85"/>
      <c r="BI48" s="3"/>
      <c r="BJ48" s="3"/>
      <c r="BK48" s="3"/>
      <c r="BL48" s="3"/>
      <c r="BM48" s="2"/>
      <c r="BN48" s="2"/>
      <c r="BO48" s="2"/>
      <c r="BP48" s="2"/>
      <c r="BQ48" s="2"/>
      <c r="BR48" s="2"/>
      <c r="BS48" s="2"/>
      <c r="BT48" s="2"/>
    </row>
    <row r="49" spans="2:72" ht="13.75" customHeight="1">
      <c r="B49" s="2"/>
      <c r="C49" s="78"/>
      <c r="D49" s="79"/>
      <c r="E49" s="79"/>
      <c r="F49" s="79"/>
      <c r="G49" s="79"/>
      <c r="H49" s="79"/>
      <c r="I49" s="79"/>
      <c r="J49" s="3"/>
      <c r="K49" s="3"/>
      <c r="L49" s="3"/>
      <c r="M49" s="79"/>
      <c r="N49" s="79"/>
      <c r="O49" s="79"/>
      <c r="P49" s="79"/>
      <c r="Q49" s="79"/>
      <c r="R49" s="82"/>
      <c r="S49" s="91"/>
      <c r="T49" s="79"/>
      <c r="U49" s="79"/>
      <c r="V49" s="79"/>
      <c r="W49" s="79"/>
      <c r="X49" s="79"/>
      <c r="Y49" s="79"/>
      <c r="Z49" s="79"/>
      <c r="AA49" s="79"/>
      <c r="AB49" s="85"/>
      <c r="AC49" s="85"/>
      <c r="AD49" s="79"/>
      <c r="AE49" s="79"/>
      <c r="AF49" s="79"/>
      <c r="AG49" s="79"/>
      <c r="AH49" s="79"/>
      <c r="AI49" s="79"/>
      <c r="AJ49" s="3"/>
      <c r="AK49" s="3"/>
      <c r="AL49" s="3"/>
      <c r="AM49" s="79"/>
      <c r="AN49" s="79"/>
      <c r="AO49" s="79"/>
      <c r="AP49" s="79"/>
      <c r="AQ49" s="79"/>
      <c r="AR49" s="85"/>
      <c r="AS49" s="85"/>
      <c r="AT49" s="79"/>
      <c r="AU49" s="79"/>
      <c r="AV49" s="79"/>
      <c r="AW49" s="79"/>
      <c r="AX49" s="79"/>
      <c r="AY49" s="79"/>
      <c r="AZ49" s="85"/>
      <c r="BA49" s="85"/>
      <c r="BB49" s="79"/>
      <c r="BC49" s="79"/>
      <c r="BD49" s="79"/>
      <c r="BE49" s="85"/>
      <c r="BF49" s="79"/>
      <c r="BG49" s="79"/>
      <c r="BH49" s="85"/>
      <c r="BI49" s="3"/>
      <c r="BJ49" s="3"/>
      <c r="BK49" s="3"/>
      <c r="BL49" s="3"/>
      <c r="BM49" s="2"/>
      <c r="BN49" s="2"/>
      <c r="BO49" s="2"/>
      <c r="BP49" s="2"/>
      <c r="BQ49" s="2"/>
      <c r="BR49" s="2"/>
      <c r="BS49" s="2"/>
      <c r="BT49" s="2"/>
    </row>
  </sheetData>
  <mergeCells count="68">
    <mergeCell ref="BE29:BG33"/>
    <mergeCell ref="BH29:BK33"/>
    <mergeCell ref="K35:M36"/>
    <mergeCell ref="S35:U36"/>
    <mergeCell ref="AA35:AC36"/>
    <mergeCell ref="AI35:AK36"/>
    <mergeCell ref="AQ35:AS36"/>
    <mergeCell ref="AY35:BA36"/>
    <mergeCell ref="BF35:BG36"/>
    <mergeCell ref="BI35:BJ36"/>
    <mergeCell ref="B27:C27"/>
    <mergeCell ref="BB28:BD28"/>
    <mergeCell ref="B29:G33"/>
    <mergeCell ref="I29:O33"/>
    <mergeCell ref="Q29:W33"/>
    <mergeCell ref="Y29:AE33"/>
    <mergeCell ref="AG29:AM33"/>
    <mergeCell ref="AO29:AU33"/>
    <mergeCell ref="AW29:BC33"/>
    <mergeCell ref="B24:C24"/>
    <mergeCell ref="B26:C26"/>
    <mergeCell ref="BF14:BF23"/>
    <mergeCell ref="BG14:BH15"/>
    <mergeCell ref="BI14:BI23"/>
    <mergeCell ref="AV14:AX15"/>
    <mergeCell ref="AY14:AY23"/>
    <mergeCell ref="AZ14:BC15"/>
    <mergeCell ref="BD14:BD23"/>
    <mergeCell ref="BE14:BE23"/>
    <mergeCell ref="AI14:AK15"/>
    <mergeCell ref="AL14:AL23"/>
    <mergeCell ref="AM14:AP15"/>
    <mergeCell ref="AQ14:AT15"/>
    <mergeCell ref="AU14:AU23"/>
    <mergeCell ref="Z14:AB15"/>
    <mergeCell ref="AD14:AG15"/>
    <mergeCell ref="AH14:AH23"/>
    <mergeCell ref="BL14:BL23"/>
    <mergeCell ref="BG16:BG23"/>
    <mergeCell ref="BH16:BH23"/>
    <mergeCell ref="BJ14:BJ23"/>
    <mergeCell ref="BK14:BK23"/>
    <mergeCell ref="Q14:T15"/>
    <mergeCell ref="U14:U23"/>
    <mergeCell ref="V14:X15"/>
    <mergeCell ref="Y14:Y23"/>
    <mergeCell ref="AC14:AC23"/>
    <mergeCell ref="D14:G15"/>
    <mergeCell ref="H14:H23"/>
    <mergeCell ref="I14:K15"/>
    <mergeCell ref="L14:L23"/>
    <mergeCell ref="M14:P15"/>
    <mergeCell ref="B25:C25"/>
    <mergeCell ref="BB4:BM4"/>
    <mergeCell ref="BB5:BM5"/>
    <mergeCell ref="BB6:BM6"/>
    <mergeCell ref="W5:BA5"/>
    <mergeCell ref="D7:M7"/>
    <mergeCell ref="O6:AZ6"/>
    <mergeCell ref="O7:BA7"/>
    <mergeCell ref="O8:AZ8"/>
    <mergeCell ref="O9:AZ9"/>
    <mergeCell ref="O10:AZ10"/>
    <mergeCell ref="B13:BC13"/>
    <mergeCell ref="BD13:BL13"/>
    <mergeCell ref="P11:BA11"/>
    <mergeCell ref="P12:BA12"/>
    <mergeCell ref="B14:C23"/>
  </mergeCells>
  <pageMargins left="0.19685" right="0.19685" top="0.78740200000000005" bottom="0.39370100000000002" header="0.39370100000000002" footer="0.39370100000000002"/>
  <pageSetup orientation="landscape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1"/>
  <sheetViews>
    <sheetView showGridLines="0" workbookViewId="0"/>
  </sheetViews>
  <sheetFormatPr baseColWidth="10" defaultColWidth="9.1640625" defaultRowHeight="12" customHeight="1"/>
  <cols>
    <col min="1" max="1" width="12.1640625" style="92" customWidth="1"/>
    <col min="2" max="2" width="45.33203125" style="92" customWidth="1"/>
    <col min="3" max="3" width="16.83203125" style="92" customWidth="1"/>
    <col min="4" max="4" width="6.5" style="92" customWidth="1"/>
    <col min="5" max="5" width="6.33203125" style="92" customWidth="1"/>
    <col min="6" max="6" width="8.1640625" style="92" customWidth="1"/>
    <col min="7" max="7" width="5.5" style="92" customWidth="1"/>
    <col min="8" max="8" width="6" style="92" customWidth="1"/>
    <col min="9" max="9" width="6.33203125" style="92" customWidth="1"/>
    <col min="10" max="10" width="4.6640625" style="92" customWidth="1"/>
    <col min="11" max="11" width="6" style="92" customWidth="1"/>
    <col min="12" max="12" width="8.33203125" style="92" customWidth="1"/>
    <col min="13" max="13" width="6.83203125" style="92" customWidth="1"/>
    <col min="14" max="14" width="7.5" style="92" customWidth="1"/>
    <col min="15" max="15" width="6.33203125" style="92" customWidth="1"/>
    <col min="16" max="16" width="6.5" style="92" customWidth="1"/>
    <col min="17" max="17" width="3.33203125" style="92" customWidth="1"/>
    <col min="18" max="18" width="3.1640625" style="92" customWidth="1"/>
    <col min="19" max="19" width="4.5" style="92" customWidth="1"/>
    <col min="20" max="20" width="4.1640625" style="92" customWidth="1"/>
    <col min="21" max="21" width="4.6640625" style="92" customWidth="1"/>
    <col min="22" max="22" width="6.1640625" style="92" customWidth="1"/>
    <col min="23" max="23" width="4" style="92" customWidth="1"/>
    <col min="24" max="25" width="3.83203125" style="92" customWidth="1"/>
    <col min="26" max="26" width="5" style="92" customWidth="1"/>
    <col min="27" max="27" width="4.83203125" style="92" customWidth="1"/>
    <col min="28" max="28" width="6.5" style="92" customWidth="1"/>
    <col min="29" max="33" width="4.83203125" style="92" customWidth="1"/>
    <col min="34" max="34" width="6.1640625" style="92" customWidth="1"/>
    <col min="35" max="39" width="4.83203125" style="92" customWidth="1"/>
    <col min="40" max="40" width="6.1640625" style="92" customWidth="1"/>
    <col min="41" max="41" width="4.5" style="92" customWidth="1"/>
    <col min="42" max="42" width="4.83203125" style="92" customWidth="1"/>
    <col min="43" max="43" width="4" style="92" customWidth="1"/>
    <col min="44" max="44" width="5.5" style="92" customWidth="1"/>
    <col min="45" max="45" width="4.6640625" style="92" customWidth="1"/>
    <col min="46" max="46" width="8.6640625" style="92" customWidth="1"/>
    <col min="47" max="47" width="6.5" style="92" customWidth="1"/>
    <col min="48" max="49" width="3.83203125" style="92" customWidth="1"/>
    <col min="50" max="50" width="5.1640625" style="92" customWidth="1"/>
    <col min="51" max="51" width="5" style="92" customWidth="1"/>
    <col min="52" max="52" width="11.6640625" style="92" customWidth="1"/>
    <col min="53" max="53" width="5.33203125" style="92" customWidth="1"/>
    <col min="54" max="55" width="3.83203125" style="92" customWidth="1"/>
    <col min="56" max="56" width="5.1640625" style="92" customWidth="1"/>
    <col min="57" max="57" width="5.5" style="92" customWidth="1"/>
    <col min="58" max="58" width="7.6640625" style="92" customWidth="1"/>
    <col min="59" max="59" width="4.6640625" style="92" customWidth="1"/>
    <col min="60" max="60" width="5.33203125" style="92" customWidth="1"/>
    <col min="61" max="61" width="4.5" style="92" customWidth="1"/>
    <col min="62" max="62" width="5.33203125" style="92" customWidth="1"/>
    <col min="63" max="63" width="5.6640625" style="92" customWidth="1"/>
    <col min="64" max="256" width="9.1640625" style="92" customWidth="1"/>
  </cols>
  <sheetData>
    <row r="1" spans="1:63" ht="12.75" customHeight="1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5"/>
    </row>
    <row r="2" spans="1:63" ht="13.75" customHeight="1">
      <c r="A2" s="589" t="s">
        <v>61</v>
      </c>
      <c r="B2" s="592" t="s">
        <v>62</v>
      </c>
      <c r="C2" s="595" t="s">
        <v>63</v>
      </c>
      <c r="D2" s="596"/>
      <c r="E2" s="601" t="s">
        <v>64</v>
      </c>
      <c r="F2" s="604" t="s">
        <v>65</v>
      </c>
      <c r="G2" s="605"/>
      <c r="H2" s="605"/>
      <c r="I2" s="605"/>
      <c r="J2" s="605"/>
      <c r="K2" s="605"/>
      <c r="L2" s="605"/>
      <c r="M2" s="605"/>
      <c r="N2" s="605"/>
      <c r="O2" s="606"/>
      <c r="P2" s="595" t="s">
        <v>66</v>
      </c>
      <c r="Q2" s="637"/>
      <c r="R2" s="637"/>
      <c r="S2" s="637"/>
      <c r="T2" s="637"/>
      <c r="U2" s="637"/>
      <c r="V2" s="637"/>
      <c r="W2" s="637"/>
      <c r="X2" s="637"/>
      <c r="Y2" s="637"/>
      <c r="Z2" s="637"/>
      <c r="AA2" s="637"/>
      <c r="AB2" s="637"/>
      <c r="AC2" s="637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37"/>
      <c r="AT2" s="637"/>
      <c r="AU2" s="637"/>
      <c r="AV2" s="637"/>
      <c r="AW2" s="637"/>
      <c r="AX2" s="637"/>
      <c r="AY2" s="637"/>
      <c r="AZ2" s="637"/>
      <c r="BA2" s="637"/>
      <c r="BB2" s="637"/>
      <c r="BC2" s="637"/>
      <c r="BD2" s="637"/>
      <c r="BE2" s="637"/>
      <c r="BF2" s="637"/>
      <c r="BG2" s="637"/>
      <c r="BH2" s="637"/>
      <c r="BI2" s="637"/>
      <c r="BJ2" s="637"/>
      <c r="BK2" s="638"/>
    </row>
    <row r="3" spans="1:63" ht="13.75" customHeight="1">
      <c r="A3" s="590"/>
      <c r="B3" s="593"/>
      <c r="C3" s="597"/>
      <c r="D3" s="598"/>
      <c r="E3" s="602"/>
      <c r="F3" s="607" t="s">
        <v>67</v>
      </c>
      <c r="G3" s="610" t="s">
        <v>68</v>
      </c>
      <c r="H3" s="613" t="s">
        <v>69</v>
      </c>
      <c r="I3" s="614"/>
      <c r="J3" s="614"/>
      <c r="K3" s="614"/>
      <c r="L3" s="614"/>
      <c r="M3" s="614"/>
      <c r="N3" s="614"/>
      <c r="O3" s="615"/>
      <c r="P3" s="639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  <c r="BE3" s="640"/>
      <c r="BF3" s="640"/>
      <c r="BG3" s="640"/>
      <c r="BH3" s="640"/>
      <c r="BI3" s="640"/>
      <c r="BJ3" s="640"/>
      <c r="BK3" s="641"/>
    </row>
    <row r="4" spans="1:63" ht="42.75" customHeight="1">
      <c r="A4" s="590"/>
      <c r="B4" s="593"/>
      <c r="C4" s="599"/>
      <c r="D4" s="600"/>
      <c r="E4" s="602"/>
      <c r="F4" s="608"/>
      <c r="G4" s="611"/>
      <c r="H4" s="610" t="s">
        <v>70</v>
      </c>
      <c r="I4" s="613" t="s">
        <v>71</v>
      </c>
      <c r="J4" s="614"/>
      <c r="K4" s="614"/>
      <c r="L4" s="614"/>
      <c r="M4" s="614"/>
      <c r="N4" s="614"/>
      <c r="O4" s="615"/>
      <c r="P4" s="552" t="s">
        <v>72</v>
      </c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73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3"/>
      <c r="AM4" s="554"/>
      <c r="AN4" s="552" t="s">
        <v>74</v>
      </c>
      <c r="AO4" s="553"/>
      <c r="AP4" s="553"/>
      <c r="AQ4" s="553"/>
      <c r="AR4" s="553"/>
      <c r="AS4" s="553"/>
      <c r="AT4" s="553"/>
      <c r="AU4" s="553"/>
      <c r="AV4" s="553"/>
      <c r="AW4" s="553"/>
      <c r="AX4" s="553"/>
      <c r="AY4" s="554"/>
      <c r="AZ4" s="642" t="s">
        <v>75</v>
      </c>
      <c r="BA4" s="643"/>
      <c r="BB4" s="643"/>
      <c r="BC4" s="643"/>
      <c r="BD4" s="643"/>
      <c r="BE4" s="643"/>
      <c r="BF4" s="643"/>
      <c r="BG4" s="643"/>
      <c r="BH4" s="643"/>
      <c r="BI4" s="643"/>
      <c r="BJ4" s="643"/>
      <c r="BK4" s="644"/>
    </row>
    <row r="5" spans="1:63" ht="13.75" customHeight="1">
      <c r="A5" s="590"/>
      <c r="B5" s="593"/>
      <c r="C5" s="610" t="s">
        <v>76</v>
      </c>
      <c r="D5" s="610" t="s">
        <v>77</v>
      </c>
      <c r="E5" s="602"/>
      <c r="F5" s="608"/>
      <c r="G5" s="611"/>
      <c r="H5" s="611"/>
      <c r="I5" s="618" t="s">
        <v>78</v>
      </c>
      <c r="J5" s="621" t="s">
        <v>79</v>
      </c>
      <c r="K5" s="621" t="s">
        <v>80</v>
      </c>
      <c r="L5" s="571" t="s">
        <v>81</v>
      </c>
      <c r="M5" s="595" t="s">
        <v>82</v>
      </c>
      <c r="N5" s="616"/>
      <c r="O5" s="596"/>
      <c r="P5" s="631" t="s">
        <v>83</v>
      </c>
      <c r="Q5" s="632"/>
      <c r="R5" s="632"/>
      <c r="S5" s="632"/>
      <c r="T5" s="632"/>
      <c r="U5" s="633"/>
      <c r="V5" s="552" t="s">
        <v>84</v>
      </c>
      <c r="W5" s="553"/>
      <c r="X5" s="553"/>
      <c r="Y5" s="553"/>
      <c r="Z5" s="553"/>
      <c r="AA5" s="554"/>
      <c r="AB5" s="555" t="s">
        <v>85</v>
      </c>
      <c r="AC5" s="556"/>
      <c r="AD5" s="556"/>
      <c r="AE5" s="556"/>
      <c r="AF5" s="556"/>
      <c r="AG5" s="557"/>
      <c r="AH5" s="558" t="s">
        <v>86</v>
      </c>
      <c r="AI5" s="559"/>
      <c r="AJ5" s="559"/>
      <c r="AK5" s="559"/>
      <c r="AL5" s="559"/>
      <c r="AM5" s="560"/>
      <c r="AN5" s="651" t="s">
        <v>87</v>
      </c>
      <c r="AO5" s="652"/>
      <c r="AP5" s="652"/>
      <c r="AQ5" s="652"/>
      <c r="AR5" s="652"/>
      <c r="AS5" s="653"/>
      <c r="AT5" s="552" t="s">
        <v>88</v>
      </c>
      <c r="AU5" s="553"/>
      <c r="AV5" s="553"/>
      <c r="AW5" s="553"/>
      <c r="AX5" s="553"/>
      <c r="AY5" s="554"/>
      <c r="AZ5" s="631" t="s">
        <v>89</v>
      </c>
      <c r="BA5" s="632"/>
      <c r="BB5" s="632"/>
      <c r="BC5" s="632"/>
      <c r="BD5" s="632"/>
      <c r="BE5" s="633"/>
      <c r="BF5" s="552" t="s">
        <v>90</v>
      </c>
      <c r="BG5" s="553"/>
      <c r="BH5" s="553"/>
      <c r="BI5" s="553"/>
      <c r="BJ5" s="553"/>
      <c r="BK5" s="554"/>
    </row>
    <row r="6" spans="1:63" ht="19.5" customHeight="1">
      <c r="A6" s="590"/>
      <c r="B6" s="593"/>
      <c r="C6" s="611"/>
      <c r="D6" s="611"/>
      <c r="E6" s="602"/>
      <c r="F6" s="608"/>
      <c r="G6" s="611"/>
      <c r="H6" s="611"/>
      <c r="I6" s="619"/>
      <c r="J6" s="622"/>
      <c r="K6" s="622"/>
      <c r="L6" s="572"/>
      <c r="M6" s="599"/>
      <c r="N6" s="617"/>
      <c r="O6" s="600"/>
      <c r="P6" s="624" t="s">
        <v>91</v>
      </c>
      <c r="Q6" s="626" t="s">
        <v>82</v>
      </c>
      <c r="R6" s="627"/>
      <c r="S6" s="627"/>
      <c r="T6" s="627"/>
      <c r="U6" s="628"/>
      <c r="V6" s="629" t="s">
        <v>91</v>
      </c>
      <c r="W6" s="634" t="s">
        <v>82</v>
      </c>
      <c r="X6" s="635"/>
      <c r="Y6" s="635"/>
      <c r="Z6" s="635"/>
      <c r="AA6" s="636"/>
      <c r="AB6" s="561" t="s">
        <v>42</v>
      </c>
      <c r="AC6" s="565" t="s">
        <v>71</v>
      </c>
      <c r="AD6" s="566"/>
      <c r="AE6" s="566"/>
      <c r="AF6" s="566"/>
      <c r="AG6" s="567"/>
      <c r="AH6" s="563" t="s">
        <v>42</v>
      </c>
      <c r="AI6" s="568" t="s">
        <v>71</v>
      </c>
      <c r="AJ6" s="569"/>
      <c r="AK6" s="569"/>
      <c r="AL6" s="569"/>
      <c r="AM6" s="570"/>
      <c r="AN6" s="645" t="s">
        <v>91</v>
      </c>
      <c r="AO6" s="647" t="s">
        <v>71</v>
      </c>
      <c r="AP6" s="648"/>
      <c r="AQ6" s="648"/>
      <c r="AR6" s="648"/>
      <c r="AS6" s="649"/>
      <c r="AT6" s="629" t="s">
        <v>91</v>
      </c>
      <c r="AU6" s="634" t="s">
        <v>71</v>
      </c>
      <c r="AV6" s="635"/>
      <c r="AW6" s="635"/>
      <c r="AX6" s="635"/>
      <c r="AY6" s="636"/>
      <c r="AZ6" s="624" t="s">
        <v>91</v>
      </c>
      <c r="BA6" s="626" t="s">
        <v>82</v>
      </c>
      <c r="BB6" s="627"/>
      <c r="BC6" s="627"/>
      <c r="BD6" s="627"/>
      <c r="BE6" s="628"/>
      <c r="BF6" s="629" t="s">
        <v>91</v>
      </c>
      <c r="BG6" s="634" t="s">
        <v>82</v>
      </c>
      <c r="BH6" s="635"/>
      <c r="BI6" s="635"/>
      <c r="BJ6" s="635"/>
      <c r="BK6" s="650"/>
    </row>
    <row r="7" spans="1:63" ht="119.25" customHeight="1">
      <c r="A7" s="591"/>
      <c r="B7" s="594"/>
      <c r="C7" s="612"/>
      <c r="D7" s="612"/>
      <c r="E7" s="603"/>
      <c r="F7" s="609"/>
      <c r="G7" s="612"/>
      <c r="H7" s="612"/>
      <c r="I7" s="620"/>
      <c r="J7" s="623"/>
      <c r="K7" s="623"/>
      <c r="L7" s="573"/>
      <c r="M7" s="96" t="s">
        <v>92</v>
      </c>
      <c r="N7" s="97" t="s">
        <v>93</v>
      </c>
      <c r="O7" s="98" t="s">
        <v>94</v>
      </c>
      <c r="P7" s="625"/>
      <c r="Q7" s="99" t="s">
        <v>95</v>
      </c>
      <c r="R7" s="99" t="s">
        <v>96</v>
      </c>
      <c r="S7" s="99" t="s">
        <v>97</v>
      </c>
      <c r="T7" s="99" t="s">
        <v>98</v>
      </c>
      <c r="U7" s="100" t="s">
        <v>99</v>
      </c>
      <c r="V7" s="630"/>
      <c r="W7" s="101" t="s">
        <v>95</v>
      </c>
      <c r="X7" s="101" t="s">
        <v>96</v>
      </c>
      <c r="Y7" s="101" t="s">
        <v>97</v>
      </c>
      <c r="Z7" s="101" t="s">
        <v>98</v>
      </c>
      <c r="AA7" s="102" t="s">
        <v>99</v>
      </c>
      <c r="AB7" s="562"/>
      <c r="AC7" s="103" t="s">
        <v>95</v>
      </c>
      <c r="AD7" s="103" t="s">
        <v>96</v>
      </c>
      <c r="AE7" s="103" t="s">
        <v>97</v>
      </c>
      <c r="AF7" s="103" t="s">
        <v>98</v>
      </c>
      <c r="AG7" s="104" t="s">
        <v>99</v>
      </c>
      <c r="AH7" s="564"/>
      <c r="AI7" s="105" t="s">
        <v>95</v>
      </c>
      <c r="AJ7" s="105" t="s">
        <v>96</v>
      </c>
      <c r="AK7" s="105" t="s">
        <v>97</v>
      </c>
      <c r="AL7" s="105" t="s">
        <v>98</v>
      </c>
      <c r="AM7" s="106" t="s">
        <v>99</v>
      </c>
      <c r="AN7" s="646"/>
      <c r="AO7" s="103" t="s">
        <v>95</v>
      </c>
      <c r="AP7" s="103" t="s">
        <v>96</v>
      </c>
      <c r="AQ7" s="103" t="s">
        <v>97</v>
      </c>
      <c r="AR7" s="103" t="s">
        <v>98</v>
      </c>
      <c r="AS7" s="104" t="s">
        <v>99</v>
      </c>
      <c r="AT7" s="630"/>
      <c r="AU7" s="101" t="s">
        <v>95</v>
      </c>
      <c r="AV7" s="101" t="s">
        <v>96</v>
      </c>
      <c r="AW7" s="101" t="s">
        <v>97</v>
      </c>
      <c r="AX7" s="101" t="s">
        <v>98</v>
      </c>
      <c r="AY7" s="102" t="s">
        <v>99</v>
      </c>
      <c r="AZ7" s="625"/>
      <c r="BA7" s="99" t="s">
        <v>95</v>
      </c>
      <c r="BB7" s="99" t="s">
        <v>96</v>
      </c>
      <c r="BC7" s="99" t="s">
        <v>97</v>
      </c>
      <c r="BD7" s="99" t="s">
        <v>98</v>
      </c>
      <c r="BE7" s="100" t="s">
        <v>99</v>
      </c>
      <c r="BF7" s="630"/>
      <c r="BG7" s="101" t="s">
        <v>95</v>
      </c>
      <c r="BH7" s="101" t="s">
        <v>96</v>
      </c>
      <c r="BI7" s="101" t="s">
        <v>97</v>
      </c>
      <c r="BJ7" s="101" t="s">
        <v>98</v>
      </c>
      <c r="BK7" s="101" t="s">
        <v>99</v>
      </c>
    </row>
    <row r="8" spans="1:63" ht="16.25" customHeight="1">
      <c r="A8" s="107"/>
      <c r="B8" s="108" t="s">
        <v>100</v>
      </c>
      <c r="C8" s="109"/>
      <c r="D8" s="110"/>
      <c r="E8" s="111"/>
      <c r="F8" s="112">
        <f>SUM(F10+F73)</f>
        <v>5940</v>
      </c>
      <c r="G8" s="109"/>
      <c r="H8" s="110"/>
      <c r="I8" s="110"/>
      <c r="J8" s="110"/>
      <c r="K8" s="110"/>
      <c r="L8" s="110"/>
      <c r="M8" s="110"/>
      <c r="N8" s="110"/>
      <c r="O8" s="111"/>
      <c r="P8" s="113"/>
      <c r="Q8" s="114"/>
      <c r="R8" s="114"/>
      <c r="S8" s="114"/>
      <c r="T8" s="114"/>
      <c r="U8" s="115"/>
      <c r="V8" s="113"/>
      <c r="W8" s="114"/>
      <c r="X8" s="114"/>
      <c r="Y8" s="114"/>
      <c r="Z8" s="114"/>
      <c r="AA8" s="115"/>
      <c r="AB8" s="116"/>
      <c r="AC8" s="117"/>
      <c r="AD8" s="117"/>
      <c r="AE8" s="117"/>
      <c r="AF8" s="117"/>
      <c r="AG8" s="118"/>
      <c r="AH8" s="116"/>
      <c r="AI8" s="117"/>
      <c r="AJ8" s="117"/>
      <c r="AK8" s="117"/>
      <c r="AL8" s="117"/>
      <c r="AM8" s="118"/>
      <c r="AN8" s="116"/>
      <c r="AO8" s="117"/>
      <c r="AP8" s="117"/>
      <c r="AQ8" s="117"/>
      <c r="AR8" s="117"/>
      <c r="AS8" s="118"/>
      <c r="AT8" s="113"/>
      <c r="AU8" s="114"/>
      <c r="AV8" s="114"/>
      <c r="AW8" s="114"/>
      <c r="AX8" s="114"/>
      <c r="AY8" s="115"/>
      <c r="AZ8" s="113"/>
      <c r="BA8" s="114"/>
      <c r="BB8" s="114"/>
      <c r="BC8" s="114"/>
      <c r="BD8" s="114"/>
      <c r="BE8" s="115"/>
      <c r="BF8" s="113"/>
      <c r="BG8" s="114"/>
      <c r="BH8" s="114"/>
      <c r="BI8" s="114"/>
      <c r="BJ8" s="114"/>
      <c r="BK8" s="115"/>
    </row>
    <row r="9" spans="1:63" ht="16.25" customHeight="1">
      <c r="A9" s="107"/>
      <c r="B9" s="119"/>
      <c r="C9" s="109"/>
      <c r="D9" s="110"/>
      <c r="E9" s="111"/>
      <c r="F9" s="112"/>
      <c r="G9" s="109"/>
      <c r="H9" s="110"/>
      <c r="I9" s="110"/>
      <c r="J9" s="110"/>
      <c r="K9" s="110"/>
      <c r="L9" s="110"/>
      <c r="M9" s="110"/>
      <c r="N9" s="110"/>
      <c r="O9" s="111"/>
      <c r="P9" s="549">
        <v>612</v>
      </c>
      <c r="Q9" s="550"/>
      <c r="R9" s="550"/>
      <c r="S9" s="550"/>
      <c r="T9" s="550"/>
      <c r="U9" s="551"/>
      <c r="V9" s="549">
        <v>864</v>
      </c>
      <c r="W9" s="550"/>
      <c r="X9" s="550"/>
      <c r="Y9" s="550"/>
      <c r="Z9" s="550"/>
      <c r="AA9" s="551"/>
      <c r="AB9" s="546">
        <v>612</v>
      </c>
      <c r="AC9" s="547"/>
      <c r="AD9" s="547"/>
      <c r="AE9" s="547"/>
      <c r="AF9" s="547"/>
      <c r="AG9" s="548"/>
      <c r="AH9" s="546">
        <v>864</v>
      </c>
      <c r="AI9" s="547"/>
      <c r="AJ9" s="547"/>
      <c r="AK9" s="547"/>
      <c r="AL9" s="547"/>
      <c r="AM9" s="548"/>
      <c r="AN9" s="546">
        <v>612</v>
      </c>
      <c r="AO9" s="547"/>
      <c r="AP9" s="547"/>
      <c r="AQ9" s="547"/>
      <c r="AR9" s="547"/>
      <c r="AS9" s="548"/>
      <c r="AT9" s="549">
        <v>900</v>
      </c>
      <c r="AU9" s="550"/>
      <c r="AV9" s="550"/>
      <c r="AW9" s="550"/>
      <c r="AX9" s="550"/>
      <c r="AY9" s="551"/>
      <c r="AZ9" s="549">
        <v>612</v>
      </c>
      <c r="BA9" s="550"/>
      <c r="BB9" s="550"/>
      <c r="BC9" s="550"/>
      <c r="BD9" s="550"/>
      <c r="BE9" s="551"/>
      <c r="BF9" s="549">
        <v>864</v>
      </c>
      <c r="BG9" s="550"/>
      <c r="BH9" s="550"/>
      <c r="BI9" s="550"/>
      <c r="BJ9" s="550"/>
      <c r="BK9" s="551"/>
    </row>
    <row r="10" spans="1:63" ht="16.25" customHeight="1">
      <c r="A10" s="120"/>
      <c r="B10" s="121" t="s">
        <v>101</v>
      </c>
      <c r="C10" s="122">
        <f>SUM(C11+C26+C32+C36+C49)</f>
        <v>16</v>
      </c>
      <c r="D10" s="123">
        <f>SUM(D11+D26+D32+D36+D49)</f>
        <v>45</v>
      </c>
      <c r="E10" s="124">
        <f>SUM(E11+E26+E32+E36+E49)</f>
        <v>26</v>
      </c>
      <c r="F10" s="125">
        <f>SUM(F11+F26+F32+F36+F49)</f>
        <v>5724</v>
      </c>
      <c r="G10" s="125">
        <f>SUM(G11+G26+G32+G36+G49+G72)</f>
        <v>219</v>
      </c>
      <c r="H10" s="125">
        <f>SUM(H11+H26+H32+H36+H49+H72)</f>
        <v>5505</v>
      </c>
      <c r="I10" s="125">
        <f>SUM(I11+I26+I32+I36+I49+I72)</f>
        <v>126</v>
      </c>
      <c r="J10" s="125">
        <f>SUM(J11+J26+J32+J36+J49+J72)</f>
        <v>176</v>
      </c>
      <c r="K10" s="125">
        <f>SUM(K49+K72)</f>
        <v>936</v>
      </c>
      <c r="L10" s="125">
        <f>SUM(L11+L26+L32+L36+L49+L72)</f>
        <v>4267</v>
      </c>
      <c r="M10" s="125">
        <f>SUM(M11+M26+M32+M36+M49)</f>
        <v>2540</v>
      </c>
      <c r="N10" s="125">
        <f>SUM(N11+N26+N32+N36+N49)</f>
        <v>1527</v>
      </c>
      <c r="O10" s="125">
        <f>SUM(O11+O26+O32+O36+O49)</f>
        <v>60</v>
      </c>
      <c r="P10" s="126">
        <f>SUM(P11+P26+P32+P36+P49)</f>
        <v>612</v>
      </c>
      <c r="Q10" s="126"/>
      <c r="R10" s="126"/>
      <c r="S10" s="126"/>
      <c r="T10" s="126"/>
      <c r="U10" s="126">
        <f>SUM(U11+U26+U32+U36+U49)</f>
        <v>612</v>
      </c>
      <c r="V10" s="127">
        <f>SUM(V11+V26+V32+V36+V49)</f>
        <v>864</v>
      </c>
      <c r="W10" s="128" t="s">
        <v>102</v>
      </c>
      <c r="X10" s="127">
        <f t="shared" ref="X10:BK10" si="0">SUM(X11+X26+X32+X36+X49)</f>
        <v>22</v>
      </c>
      <c r="Y10" s="127">
        <f t="shared" si="0"/>
        <v>44</v>
      </c>
      <c r="Z10" s="127">
        <f t="shared" si="0"/>
        <v>0</v>
      </c>
      <c r="AA10" s="127">
        <f t="shared" si="0"/>
        <v>798</v>
      </c>
      <c r="AB10" s="129">
        <f t="shared" si="0"/>
        <v>612</v>
      </c>
      <c r="AC10" s="126">
        <f t="shared" si="0"/>
        <v>51</v>
      </c>
      <c r="AD10" s="126">
        <f t="shared" si="0"/>
        <v>0</v>
      </c>
      <c r="AE10" s="126">
        <f t="shared" si="0"/>
        <v>20</v>
      </c>
      <c r="AF10" s="126">
        <f t="shared" si="0"/>
        <v>0</v>
      </c>
      <c r="AG10" s="126">
        <f t="shared" si="0"/>
        <v>541</v>
      </c>
      <c r="AH10" s="127">
        <f t="shared" si="0"/>
        <v>864</v>
      </c>
      <c r="AI10" s="127">
        <f t="shared" si="0"/>
        <v>58</v>
      </c>
      <c r="AJ10" s="127">
        <f t="shared" si="0"/>
        <v>24</v>
      </c>
      <c r="AK10" s="127">
        <f t="shared" si="0"/>
        <v>36</v>
      </c>
      <c r="AL10" s="127">
        <f t="shared" si="0"/>
        <v>108</v>
      </c>
      <c r="AM10" s="127">
        <f t="shared" si="0"/>
        <v>638</v>
      </c>
      <c r="AN10" s="130">
        <f t="shared" si="0"/>
        <v>612</v>
      </c>
      <c r="AO10" s="130">
        <f t="shared" si="0"/>
        <v>32</v>
      </c>
      <c r="AP10" s="130">
        <f t="shared" si="0"/>
        <v>24</v>
      </c>
      <c r="AQ10" s="130">
        <f t="shared" si="0"/>
        <v>24</v>
      </c>
      <c r="AR10" s="130">
        <f t="shared" si="0"/>
        <v>108</v>
      </c>
      <c r="AS10" s="130">
        <f t="shared" si="0"/>
        <v>424</v>
      </c>
      <c r="AT10" s="125">
        <f t="shared" si="0"/>
        <v>900</v>
      </c>
      <c r="AU10" s="125">
        <f t="shared" si="0"/>
        <v>40</v>
      </c>
      <c r="AV10" s="125">
        <f t="shared" si="0"/>
        <v>24</v>
      </c>
      <c r="AW10" s="125">
        <f t="shared" si="0"/>
        <v>24</v>
      </c>
      <c r="AX10" s="125">
        <f t="shared" si="0"/>
        <v>288</v>
      </c>
      <c r="AY10" s="125">
        <f t="shared" si="0"/>
        <v>524</v>
      </c>
      <c r="AZ10" s="125">
        <f t="shared" si="0"/>
        <v>612</v>
      </c>
      <c r="BA10" s="125">
        <f t="shared" si="0"/>
        <v>24</v>
      </c>
      <c r="BB10" s="125">
        <f t="shared" si="0"/>
        <v>16</v>
      </c>
      <c r="BC10" s="125">
        <f t="shared" si="0"/>
        <v>12</v>
      </c>
      <c r="BD10" s="125">
        <f t="shared" si="0"/>
        <v>144</v>
      </c>
      <c r="BE10" s="125">
        <f t="shared" si="0"/>
        <v>416</v>
      </c>
      <c r="BF10" s="125">
        <f t="shared" si="0"/>
        <v>504</v>
      </c>
      <c r="BG10" s="125">
        <f t="shared" si="0"/>
        <v>14</v>
      </c>
      <c r="BH10" s="125">
        <f t="shared" si="0"/>
        <v>16</v>
      </c>
      <c r="BI10" s="125">
        <f t="shared" si="0"/>
        <v>16</v>
      </c>
      <c r="BJ10" s="125">
        <f t="shared" si="0"/>
        <v>144</v>
      </c>
      <c r="BK10" s="125">
        <f t="shared" si="0"/>
        <v>314</v>
      </c>
    </row>
    <row r="11" spans="1:63" ht="19.5" customHeight="1">
      <c r="A11" s="131" t="s">
        <v>103</v>
      </c>
      <c r="B11" s="132" t="s">
        <v>104</v>
      </c>
      <c r="C11" s="133">
        <v>4</v>
      </c>
      <c r="D11" s="134">
        <v>12</v>
      </c>
      <c r="E11" s="135">
        <v>6</v>
      </c>
      <c r="F11" s="125">
        <f>SUM(F12:F25)</f>
        <v>1476</v>
      </c>
      <c r="G11" s="125"/>
      <c r="H11" s="125">
        <f>SUM(H12:H25)</f>
        <v>1476</v>
      </c>
      <c r="I11" s="136">
        <f>SUM(I12:I25)</f>
        <v>22</v>
      </c>
      <c r="J11" s="137">
        <f>SUM(J12:J25)</f>
        <v>44</v>
      </c>
      <c r="K11" s="138" t="s">
        <v>102</v>
      </c>
      <c r="L11" s="137">
        <f>SUM(L12:L25)</f>
        <v>1410</v>
      </c>
      <c r="M11" s="137">
        <f>SUM(M12:M25)</f>
        <v>1049</v>
      </c>
      <c r="N11" s="137">
        <f>SUM(N12:N25)</f>
        <v>313</v>
      </c>
      <c r="O11" s="139">
        <f>SUM(O12:O25)</f>
        <v>48</v>
      </c>
      <c r="P11" s="140">
        <f>SUM(P12:P25)</f>
        <v>612</v>
      </c>
      <c r="Q11" s="141"/>
      <c r="R11" s="141"/>
      <c r="S11" s="141"/>
      <c r="T11" s="141"/>
      <c r="U11" s="142">
        <f>SUM(U12:U25)</f>
        <v>612</v>
      </c>
      <c r="V11" s="143">
        <f>SUM(V12:V25)</f>
        <v>864</v>
      </c>
      <c r="W11" s="144" t="s">
        <v>102</v>
      </c>
      <c r="X11" s="145">
        <f>SUM(X12:X25)</f>
        <v>22</v>
      </c>
      <c r="Y11" s="145">
        <f>SUM(Y12:Y25)</f>
        <v>44</v>
      </c>
      <c r="Z11" s="145"/>
      <c r="AA11" s="146">
        <f>SUM(AA12:AA25)</f>
        <v>798</v>
      </c>
      <c r="AB11" s="147"/>
      <c r="AC11" s="141"/>
      <c r="AD11" s="141"/>
      <c r="AE11" s="141"/>
      <c r="AF11" s="141"/>
      <c r="AG11" s="141"/>
      <c r="AH11" s="145"/>
      <c r="AI11" s="145"/>
      <c r="AJ11" s="145"/>
      <c r="AK11" s="145"/>
      <c r="AL11" s="145"/>
      <c r="AM11" s="146"/>
      <c r="AN11" s="136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48"/>
    </row>
    <row r="12" spans="1:63" ht="15.5" customHeight="1">
      <c r="A12" s="149" t="s">
        <v>105</v>
      </c>
      <c r="B12" s="150" t="s">
        <v>106</v>
      </c>
      <c r="C12" s="151">
        <v>2</v>
      </c>
      <c r="D12" s="152"/>
      <c r="E12" s="153">
        <v>1</v>
      </c>
      <c r="F12" s="154">
        <f t="shared" ref="F12:F19" si="1">SUM(H12)</f>
        <v>89</v>
      </c>
      <c r="G12" s="154"/>
      <c r="H12" s="154">
        <f t="shared" ref="H12:H19" si="2">SUM(I12:L12)</f>
        <v>89</v>
      </c>
      <c r="I12" s="155">
        <f>SUM(R12+X12)</f>
        <v>3</v>
      </c>
      <c r="J12" s="156">
        <f>SUM(S12+Y12)</f>
        <v>6</v>
      </c>
      <c r="K12" s="157"/>
      <c r="L12" s="156">
        <f t="shared" ref="L12:L19" si="3">SUM(U12+AA12)</f>
        <v>80</v>
      </c>
      <c r="M12" s="156">
        <f>SUM(L12-N12)</f>
        <v>80</v>
      </c>
      <c r="N12" s="158"/>
      <c r="O12" s="159"/>
      <c r="P12" s="160">
        <f t="shared" ref="P12:P18" si="4">SUM(Q12:U12)</f>
        <v>34</v>
      </c>
      <c r="Q12" s="161"/>
      <c r="R12" s="161"/>
      <c r="S12" s="161"/>
      <c r="T12" s="161"/>
      <c r="U12" s="162">
        <v>34</v>
      </c>
      <c r="V12" s="155">
        <f t="shared" ref="V12:V19" si="5">SUM(W12:AA12)</f>
        <v>55</v>
      </c>
      <c r="W12" s="158"/>
      <c r="X12" s="156">
        <v>3</v>
      </c>
      <c r="Y12" s="156">
        <v>6</v>
      </c>
      <c r="Z12" s="158"/>
      <c r="AA12" s="163">
        <v>46</v>
      </c>
      <c r="AB12" s="164"/>
      <c r="AC12" s="161"/>
      <c r="AD12" s="161"/>
      <c r="AE12" s="161"/>
      <c r="AF12" s="161"/>
      <c r="AG12" s="165"/>
      <c r="AH12" s="166"/>
      <c r="AI12" s="158"/>
      <c r="AJ12" s="158"/>
      <c r="AK12" s="158"/>
      <c r="AL12" s="158"/>
      <c r="AM12" s="167"/>
      <c r="AN12" s="168"/>
      <c r="AO12" s="161"/>
      <c r="AP12" s="161"/>
      <c r="AQ12" s="161"/>
      <c r="AR12" s="161"/>
      <c r="AS12" s="165"/>
      <c r="AT12" s="166"/>
      <c r="AU12" s="158"/>
      <c r="AV12" s="158"/>
      <c r="AW12" s="158"/>
      <c r="AX12" s="158"/>
      <c r="AY12" s="167"/>
      <c r="AZ12" s="168"/>
      <c r="BA12" s="161"/>
      <c r="BB12" s="161"/>
      <c r="BC12" s="161"/>
      <c r="BD12" s="161"/>
      <c r="BE12" s="165"/>
      <c r="BF12" s="166"/>
      <c r="BG12" s="158"/>
      <c r="BH12" s="169"/>
      <c r="BI12" s="169"/>
      <c r="BJ12" s="169"/>
      <c r="BK12" s="169"/>
    </row>
    <row r="13" spans="1:63" ht="15.5" customHeight="1">
      <c r="A13" s="170" t="s">
        <v>107</v>
      </c>
      <c r="B13" s="171" t="s">
        <v>108</v>
      </c>
      <c r="C13" s="172"/>
      <c r="D13" s="173">
        <v>2</v>
      </c>
      <c r="E13" s="174">
        <v>1</v>
      </c>
      <c r="F13" s="175">
        <f t="shared" si="1"/>
        <v>119</v>
      </c>
      <c r="G13" s="176"/>
      <c r="H13" s="175">
        <f t="shared" si="2"/>
        <v>119</v>
      </c>
      <c r="I13" s="177"/>
      <c r="J13" s="178">
        <f>SUM(S13+Y13)</f>
        <v>4</v>
      </c>
      <c r="K13" s="179"/>
      <c r="L13" s="178">
        <f t="shared" si="3"/>
        <v>115</v>
      </c>
      <c r="M13" s="178">
        <f>SUM(L13-N13)</f>
        <v>115</v>
      </c>
      <c r="N13" s="179"/>
      <c r="O13" s="180"/>
      <c r="P13" s="181">
        <f t="shared" si="4"/>
        <v>51</v>
      </c>
      <c r="Q13" s="182"/>
      <c r="R13" s="182"/>
      <c r="S13" s="182"/>
      <c r="T13" s="182"/>
      <c r="U13" s="183">
        <v>51</v>
      </c>
      <c r="V13" s="184">
        <f t="shared" si="5"/>
        <v>68</v>
      </c>
      <c r="W13" s="179"/>
      <c r="X13" s="179"/>
      <c r="Y13" s="178">
        <v>4</v>
      </c>
      <c r="Z13" s="179"/>
      <c r="AA13" s="185">
        <v>64</v>
      </c>
      <c r="AB13" s="164"/>
      <c r="AC13" s="182"/>
      <c r="AD13" s="182"/>
      <c r="AE13" s="182"/>
      <c r="AF13" s="182"/>
      <c r="AG13" s="186"/>
      <c r="AH13" s="177"/>
      <c r="AI13" s="179"/>
      <c r="AJ13" s="179"/>
      <c r="AK13" s="179"/>
      <c r="AL13" s="179"/>
      <c r="AM13" s="187"/>
      <c r="AN13" s="164"/>
      <c r="AO13" s="182"/>
      <c r="AP13" s="182"/>
      <c r="AQ13" s="182"/>
      <c r="AR13" s="182"/>
      <c r="AS13" s="186"/>
      <c r="AT13" s="177"/>
      <c r="AU13" s="179"/>
      <c r="AV13" s="179"/>
      <c r="AW13" s="179"/>
      <c r="AX13" s="179"/>
      <c r="AY13" s="187"/>
      <c r="AZ13" s="164"/>
      <c r="BA13" s="182"/>
      <c r="BB13" s="182"/>
      <c r="BC13" s="182"/>
      <c r="BD13" s="182"/>
      <c r="BE13" s="186"/>
      <c r="BF13" s="177"/>
      <c r="BG13" s="179"/>
      <c r="BH13" s="188"/>
      <c r="BI13" s="188"/>
      <c r="BJ13" s="188"/>
      <c r="BK13" s="188"/>
    </row>
    <row r="14" spans="1:63" ht="15.5" customHeight="1">
      <c r="A14" s="170" t="s">
        <v>109</v>
      </c>
      <c r="B14" s="171" t="s">
        <v>110</v>
      </c>
      <c r="C14" s="172"/>
      <c r="D14" s="173">
        <v>2</v>
      </c>
      <c r="E14" s="174">
        <v>1</v>
      </c>
      <c r="F14" s="175">
        <f t="shared" si="1"/>
        <v>104</v>
      </c>
      <c r="G14" s="176"/>
      <c r="H14" s="175">
        <f t="shared" si="2"/>
        <v>104</v>
      </c>
      <c r="I14" s="177"/>
      <c r="J14" s="178">
        <f>SUM(S14+Y14)</f>
        <v>4</v>
      </c>
      <c r="K14" s="179"/>
      <c r="L14" s="178">
        <f t="shared" si="3"/>
        <v>100</v>
      </c>
      <c r="M14" s="179"/>
      <c r="N14" s="178">
        <v>100</v>
      </c>
      <c r="O14" s="180"/>
      <c r="P14" s="181">
        <f t="shared" si="4"/>
        <v>34</v>
      </c>
      <c r="Q14" s="182"/>
      <c r="R14" s="182"/>
      <c r="S14" s="182"/>
      <c r="T14" s="182"/>
      <c r="U14" s="183">
        <v>34</v>
      </c>
      <c r="V14" s="184">
        <f t="shared" si="5"/>
        <v>70</v>
      </c>
      <c r="W14" s="179"/>
      <c r="X14" s="179"/>
      <c r="Y14" s="178">
        <v>4</v>
      </c>
      <c r="Z14" s="179"/>
      <c r="AA14" s="185">
        <v>66</v>
      </c>
      <c r="AB14" s="164"/>
      <c r="AC14" s="182"/>
      <c r="AD14" s="182"/>
      <c r="AE14" s="182"/>
      <c r="AF14" s="182"/>
      <c r="AG14" s="186"/>
      <c r="AH14" s="177"/>
      <c r="AI14" s="179"/>
      <c r="AJ14" s="179"/>
      <c r="AK14" s="179"/>
      <c r="AL14" s="179"/>
      <c r="AM14" s="187"/>
      <c r="AN14" s="164"/>
      <c r="AO14" s="182"/>
      <c r="AP14" s="182"/>
      <c r="AQ14" s="182"/>
      <c r="AR14" s="182"/>
      <c r="AS14" s="186"/>
      <c r="AT14" s="177"/>
      <c r="AU14" s="179"/>
      <c r="AV14" s="179"/>
      <c r="AW14" s="179"/>
      <c r="AX14" s="179"/>
      <c r="AY14" s="187"/>
      <c r="AZ14" s="164"/>
      <c r="BA14" s="182"/>
      <c r="BB14" s="182"/>
      <c r="BC14" s="182"/>
      <c r="BD14" s="182"/>
      <c r="BE14" s="186"/>
      <c r="BF14" s="177"/>
      <c r="BG14" s="179"/>
      <c r="BH14" s="188"/>
      <c r="BI14" s="188"/>
      <c r="BJ14" s="188"/>
      <c r="BK14" s="188"/>
    </row>
    <row r="15" spans="1:63" ht="15.5" customHeight="1">
      <c r="A15" s="170" t="s">
        <v>111</v>
      </c>
      <c r="B15" s="189" t="s">
        <v>112</v>
      </c>
      <c r="C15" s="190">
        <v>2</v>
      </c>
      <c r="D15" s="191"/>
      <c r="E15" s="192">
        <v>1</v>
      </c>
      <c r="F15" s="175">
        <f t="shared" si="1"/>
        <v>245</v>
      </c>
      <c r="G15" s="176"/>
      <c r="H15" s="175">
        <f t="shared" si="2"/>
        <v>245</v>
      </c>
      <c r="I15" s="184">
        <f>SUM(R15+X15)</f>
        <v>3</v>
      </c>
      <c r="J15" s="178">
        <f>SUM(S15+Y15)</f>
        <v>9</v>
      </c>
      <c r="K15" s="179"/>
      <c r="L15" s="178">
        <f t="shared" si="3"/>
        <v>233</v>
      </c>
      <c r="M15" s="178">
        <f>SUM(L15-N15)</f>
        <v>233</v>
      </c>
      <c r="N15" s="179"/>
      <c r="O15" s="180"/>
      <c r="P15" s="181">
        <f t="shared" si="4"/>
        <v>119</v>
      </c>
      <c r="Q15" s="182"/>
      <c r="R15" s="182"/>
      <c r="S15" s="182"/>
      <c r="T15" s="182"/>
      <c r="U15" s="183">
        <v>119</v>
      </c>
      <c r="V15" s="184">
        <f t="shared" si="5"/>
        <v>126</v>
      </c>
      <c r="W15" s="179"/>
      <c r="X15" s="178">
        <v>3</v>
      </c>
      <c r="Y15" s="178">
        <v>9</v>
      </c>
      <c r="Z15" s="179"/>
      <c r="AA15" s="185">
        <v>114</v>
      </c>
      <c r="AB15" s="164"/>
      <c r="AC15" s="182"/>
      <c r="AD15" s="182"/>
      <c r="AE15" s="182"/>
      <c r="AF15" s="182"/>
      <c r="AG15" s="186"/>
      <c r="AH15" s="177"/>
      <c r="AI15" s="179"/>
      <c r="AJ15" s="179"/>
      <c r="AK15" s="179"/>
      <c r="AL15" s="179"/>
      <c r="AM15" s="187"/>
      <c r="AN15" s="164"/>
      <c r="AO15" s="182"/>
      <c r="AP15" s="182"/>
      <c r="AQ15" s="182"/>
      <c r="AR15" s="182"/>
      <c r="AS15" s="186"/>
      <c r="AT15" s="177"/>
      <c r="AU15" s="179"/>
      <c r="AV15" s="179"/>
      <c r="AW15" s="179"/>
      <c r="AX15" s="179"/>
      <c r="AY15" s="187"/>
      <c r="AZ15" s="164"/>
      <c r="BA15" s="182"/>
      <c r="BB15" s="182"/>
      <c r="BC15" s="182"/>
      <c r="BD15" s="182"/>
      <c r="BE15" s="186"/>
      <c r="BF15" s="177"/>
      <c r="BG15" s="179"/>
      <c r="BH15" s="188"/>
      <c r="BI15" s="188"/>
      <c r="BJ15" s="188"/>
      <c r="BK15" s="188"/>
    </row>
    <row r="16" spans="1:63" ht="15.5" customHeight="1">
      <c r="A16" s="170" t="s">
        <v>113</v>
      </c>
      <c r="B16" s="193" t="s">
        <v>114</v>
      </c>
      <c r="C16" s="194"/>
      <c r="D16" s="195">
        <v>2.1</v>
      </c>
      <c r="E16" s="196" t="s">
        <v>102</v>
      </c>
      <c r="F16" s="175">
        <f t="shared" si="1"/>
        <v>84</v>
      </c>
      <c r="G16" s="175"/>
      <c r="H16" s="175">
        <f t="shared" si="2"/>
        <v>84</v>
      </c>
      <c r="I16" s="177"/>
      <c r="J16" s="178">
        <f>SUM(S16+Y16)</f>
        <v>4</v>
      </c>
      <c r="K16" s="197"/>
      <c r="L16" s="178">
        <f t="shared" si="3"/>
        <v>80</v>
      </c>
      <c r="M16" s="178">
        <f>SUM(L16-N16)</f>
        <v>80</v>
      </c>
      <c r="N16" s="197"/>
      <c r="O16" s="180"/>
      <c r="P16" s="181">
        <f t="shared" si="4"/>
        <v>34</v>
      </c>
      <c r="Q16" s="198"/>
      <c r="R16" s="198"/>
      <c r="S16" s="198"/>
      <c r="T16" s="198"/>
      <c r="U16" s="199">
        <v>34</v>
      </c>
      <c r="V16" s="184">
        <f t="shared" si="5"/>
        <v>50</v>
      </c>
      <c r="W16" s="197"/>
      <c r="X16" s="197"/>
      <c r="Y16" s="173">
        <v>4</v>
      </c>
      <c r="Z16" s="197"/>
      <c r="AA16" s="174">
        <v>46</v>
      </c>
      <c r="AB16" s="200"/>
      <c r="AC16" s="198"/>
      <c r="AD16" s="198"/>
      <c r="AE16" s="198"/>
      <c r="AF16" s="198"/>
      <c r="AG16" s="201"/>
      <c r="AH16" s="177"/>
      <c r="AI16" s="197"/>
      <c r="AJ16" s="197"/>
      <c r="AK16" s="197"/>
      <c r="AL16" s="197"/>
      <c r="AM16" s="202"/>
      <c r="AN16" s="200"/>
      <c r="AO16" s="198"/>
      <c r="AP16" s="198"/>
      <c r="AQ16" s="198"/>
      <c r="AR16" s="198"/>
      <c r="AS16" s="201"/>
      <c r="AT16" s="194"/>
      <c r="AU16" s="197"/>
      <c r="AV16" s="197"/>
      <c r="AW16" s="197"/>
      <c r="AX16" s="197"/>
      <c r="AY16" s="202"/>
      <c r="AZ16" s="200"/>
      <c r="BA16" s="198"/>
      <c r="BB16" s="198"/>
      <c r="BC16" s="198"/>
      <c r="BD16" s="198"/>
      <c r="BE16" s="201"/>
      <c r="BF16" s="194"/>
      <c r="BG16" s="197"/>
      <c r="BH16" s="188"/>
      <c r="BI16" s="188"/>
      <c r="BJ16" s="188"/>
      <c r="BK16" s="188"/>
    </row>
    <row r="17" spans="1:63" ht="15.5" customHeight="1">
      <c r="A17" s="170" t="s">
        <v>115</v>
      </c>
      <c r="B17" s="171" t="s">
        <v>116</v>
      </c>
      <c r="C17" s="194"/>
      <c r="D17" s="203" t="s">
        <v>117</v>
      </c>
      <c r="E17" s="196" t="s">
        <v>102</v>
      </c>
      <c r="F17" s="175">
        <f t="shared" si="1"/>
        <v>117</v>
      </c>
      <c r="G17" s="204"/>
      <c r="H17" s="175">
        <f t="shared" si="2"/>
        <v>117</v>
      </c>
      <c r="I17" s="177"/>
      <c r="J17" s="179"/>
      <c r="K17" s="197"/>
      <c r="L17" s="178">
        <f t="shared" si="3"/>
        <v>117</v>
      </c>
      <c r="M17" s="178">
        <f>SUM(L17-N17)</f>
        <v>0</v>
      </c>
      <c r="N17" s="173">
        <v>117</v>
      </c>
      <c r="O17" s="180"/>
      <c r="P17" s="181">
        <f t="shared" si="4"/>
        <v>51</v>
      </c>
      <c r="Q17" s="182"/>
      <c r="R17" s="182"/>
      <c r="S17" s="182"/>
      <c r="T17" s="182"/>
      <c r="U17" s="183">
        <v>51</v>
      </c>
      <c r="V17" s="184">
        <f t="shared" si="5"/>
        <v>66</v>
      </c>
      <c r="W17" s="179"/>
      <c r="X17" s="179"/>
      <c r="Y17" s="179"/>
      <c r="Z17" s="179"/>
      <c r="AA17" s="185">
        <v>66</v>
      </c>
      <c r="AB17" s="164"/>
      <c r="AC17" s="182"/>
      <c r="AD17" s="182"/>
      <c r="AE17" s="182"/>
      <c r="AF17" s="182"/>
      <c r="AG17" s="186"/>
      <c r="AH17" s="177"/>
      <c r="AI17" s="179"/>
      <c r="AJ17" s="179"/>
      <c r="AK17" s="179"/>
      <c r="AL17" s="179"/>
      <c r="AM17" s="187"/>
      <c r="AN17" s="164"/>
      <c r="AO17" s="182"/>
      <c r="AP17" s="182"/>
      <c r="AQ17" s="182"/>
      <c r="AR17" s="182"/>
      <c r="AS17" s="186"/>
      <c r="AT17" s="177"/>
      <c r="AU17" s="179"/>
      <c r="AV17" s="179"/>
      <c r="AW17" s="179"/>
      <c r="AX17" s="179"/>
      <c r="AY17" s="187"/>
      <c r="AZ17" s="164"/>
      <c r="BA17" s="182"/>
      <c r="BB17" s="182"/>
      <c r="BC17" s="182"/>
      <c r="BD17" s="182"/>
      <c r="BE17" s="186"/>
      <c r="BF17" s="177"/>
      <c r="BG17" s="179"/>
      <c r="BH17" s="188"/>
      <c r="BI17" s="188"/>
      <c r="BJ17" s="188"/>
      <c r="BK17" s="188"/>
    </row>
    <row r="18" spans="1:63" ht="15.5" customHeight="1">
      <c r="A18" s="170" t="s">
        <v>118</v>
      </c>
      <c r="B18" s="189" t="s">
        <v>119</v>
      </c>
      <c r="C18" s="205"/>
      <c r="D18" s="206">
        <v>1.2</v>
      </c>
      <c r="E18" s="207"/>
      <c r="F18" s="175">
        <f t="shared" si="1"/>
        <v>78</v>
      </c>
      <c r="G18" s="176"/>
      <c r="H18" s="175">
        <f t="shared" si="2"/>
        <v>78</v>
      </c>
      <c r="I18" s="177"/>
      <c r="J18" s="179"/>
      <c r="K18" s="179"/>
      <c r="L18" s="178">
        <f t="shared" si="3"/>
        <v>78</v>
      </c>
      <c r="M18" s="178">
        <f>SUM(L18-N18)</f>
        <v>62</v>
      </c>
      <c r="N18" s="178">
        <v>16</v>
      </c>
      <c r="O18" s="180"/>
      <c r="P18" s="181">
        <f t="shared" si="4"/>
        <v>34</v>
      </c>
      <c r="Q18" s="182"/>
      <c r="R18" s="182"/>
      <c r="S18" s="182"/>
      <c r="T18" s="182"/>
      <c r="U18" s="183">
        <v>34</v>
      </c>
      <c r="V18" s="184">
        <f t="shared" si="5"/>
        <v>44</v>
      </c>
      <c r="W18" s="179"/>
      <c r="X18" s="179"/>
      <c r="Y18" s="179"/>
      <c r="Z18" s="179"/>
      <c r="AA18" s="185">
        <v>44</v>
      </c>
      <c r="AB18" s="164"/>
      <c r="AC18" s="182"/>
      <c r="AD18" s="182"/>
      <c r="AE18" s="182"/>
      <c r="AF18" s="182"/>
      <c r="AG18" s="186"/>
      <c r="AH18" s="177"/>
      <c r="AI18" s="179"/>
      <c r="AJ18" s="179"/>
      <c r="AK18" s="179"/>
      <c r="AL18" s="179"/>
      <c r="AM18" s="187"/>
      <c r="AN18" s="164"/>
      <c r="AO18" s="182"/>
      <c r="AP18" s="182"/>
      <c r="AQ18" s="182"/>
      <c r="AR18" s="182"/>
      <c r="AS18" s="186"/>
      <c r="AT18" s="177"/>
      <c r="AU18" s="179"/>
      <c r="AV18" s="179"/>
      <c r="AW18" s="179"/>
      <c r="AX18" s="179"/>
      <c r="AY18" s="187"/>
      <c r="AZ18" s="164"/>
      <c r="BA18" s="182"/>
      <c r="BB18" s="182"/>
      <c r="BC18" s="182"/>
      <c r="BD18" s="182"/>
      <c r="BE18" s="186"/>
      <c r="BF18" s="177"/>
      <c r="BG18" s="179"/>
      <c r="BH18" s="188"/>
      <c r="BI18" s="188"/>
      <c r="BJ18" s="188"/>
      <c r="BK18" s="188"/>
    </row>
    <row r="19" spans="1:63" ht="15.5" customHeight="1">
      <c r="A19" s="170" t="s">
        <v>120</v>
      </c>
      <c r="B19" s="208" t="s">
        <v>121</v>
      </c>
      <c r="C19" s="209"/>
      <c r="D19" s="206">
        <v>2</v>
      </c>
      <c r="E19" s="207"/>
      <c r="F19" s="175">
        <f t="shared" si="1"/>
        <v>44</v>
      </c>
      <c r="G19" s="210"/>
      <c r="H19" s="175">
        <f t="shared" si="2"/>
        <v>44</v>
      </c>
      <c r="I19" s="177"/>
      <c r="J19" s="179"/>
      <c r="K19" s="179"/>
      <c r="L19" s="178">
        <f t="shared" si="3"/>
        <v>44</v>
      </c>
      <c r="M19" s="178">
        <f>SUM(L19-N19)</f>
        <v>34</v>
      </c>
      <c r="N19" s="178">
        <v>10</v>
      </c>
      <c r="O19" s="180"/>
      <c r="P19" s="164"/>
      <c r="Q19" s="182"/>
      <c r="R19" s="182"/>
      <c r="S19" s="182"/>
      <c r="T19" s="182"/>
      <c r="U19" s="186"/>
      <c r="V19" s="184">
        <f t="shared" si="5"/>
        <v>44</v>
      </c>
      <c r="W19" s="179"/>
      <c r="X19" s="179"/>
      <c r="Y19" s="179"/>
      <c r="Z19" s="179"/>
      <c r="AA19" s="185">
        <v>44</v>
      </c>
      <c r="AB19" s="164"/>
      <c r="AC19" s="182"/>
      <c r="AD19" s="182"/>
      <c r="AE19" s="182"/>
      <c r="AF19" s="182"/>
      <c r="AG19" s="186"/>
      <c r="AH19" s="177"/>
      <c r="AI19" s="179"/>
      <c r="AJ19" s="179"/>
      <c r="AK19" s="179"/>
      <c r="AL19" s="179"/>
      <c r="AM19" s="187"/>
      <c r="AN19" s="164"/>
      <c r="AO19" s="182"/>
      <c r="AP19" s="182"/>
      <c r="AQ19" s="182"/>
      <c r="AR19" s="182"/>
      <c r="AS19" s="186"/>
      <c r="AT19" s="177"/>
      <c r="AU19" s="179"/>
      <c r="AV19" s="179"/>
      <c r="AW19" s="179"/>
      <c r="AX19" s="179"/>
      <c r="AY19" s="187"/>
      <c r="AZ19" s="164"/>
      <c r="BA19" s="182"/>
      <c r="BB19" s="182"/>
      <c r="BC19" s="182"/>
      <c r="BD19" s="182"/>
      <c r="BE19" s="186"/>
      <c r="BF19" s="177"/>
      <c r="BG19" s="179"/>
      <c r="BH19" s="188"/>
      <c r="BI19" s="188"/>
      <c r="BJ19" s="188"/>
      <c r="BK19" s="188"/>
    </row>
    <row r="20" spans="1:63" ht="15.5" customHeight="1">
      <c r="A20" s="187"/>
      <c r="B20" s="211" t="s">
        <v>122</v>
      </c>
      <c r="C20" s="209"/>
      <c r="D20" s="191"/>
      <c r="E20" s="207"/>
      <c r="F20" s="175"/>
      <c r="G20" s="210"/>
      <c r="H20" s="175"/>
      <c r="I20" s="177"/>
      <c r="J20" s="179"/>
      <c r="K20" s="179"/>
      <c r="L20" s="179"/>
      <c r="M20" s="179"/>
      <c r="N20" s="179"/>
      <c r="O20" s="180"/>
      <c r="P20" s="164"/>
      <c r="Q20" s="182"/>
      <c r="R20" s="182"/>
      <c r="S20" s="182"/>
      <c r="T20" s="182"/>
      <c r="U20" s="186"/>
      <c r="V20" s="177"/>
      <c r="W20" s="179"/>
      <c r="X20" s="179"/>
      <c r="Y20" s="179"/>
      <c r="Z20" s="179"/>
      <c r="AA20" s="187"/>
      <c r="AB20" s="164"/>
      <c r="AC20" s="182"/>
      <c r="AD20" s="182"/>
      <c r="AE20" s="182"/>
      <c r="AF20" s="182"/>
      <c r="AG20" s="186"/>
      <c r="AH20" s="177"/>
      <c r="AI20" s="179"/>
      <c r="AJ20" s="179"/>
      <c r="AK20" s="179"/>
      <c r="AL20" s="179"/>
      <c r="AM20" s="187"/>
      <c r="AN20" s="164"/>
      <c r="AO20" s="182"/>
      <c r="AP20" s="182"/>
      <c r="AQ20" s="182"/>
      <c r="AR20" s="182"/>
      <c r="AS20" s="186"/>
      <c r="AT20" s="177"/>
      <c r="AU20" s="179"/>
      <c r="AV20" s="179"/>
      <c r="AW20" s="179"/>
      <c r="AX20" s="179"/>
      <c r="AY20" s="187"/>
      <c r="AZ20" s="164"/>
      <c r="BA20" s="182"/>
      <c r="BB20" s="182"/>
      <c r="BC20" s="182"/>
      <c r="BD20" s="182"/>
      <c r="BE20" s="186"/>
      <c r="BF20" s="177"/>
      <c r="BG20" s="179"/>
      <c r="BH20" s="188"/>
      <c r="BI20" s="188"/>
      <c r="BJ20" s="188"/>
      <c r="BK20" s="188"/>
    </row>
    <row r="21" spans="1:63" ht="15.5" customHeight="1">
      <c r="A21" s="170" t="s">
        <v>123</v>
      </c>
      <c r="B21" s="189" t="s">
        <v>124</v>
      </c>
      <c r="C21" s="212"/>
      <c r="D21" s="195">
        <v>2</v>
      </c>
      <c r="E21" s="180"/>
      <c r="F21" s="175">
        <f>SUM(H21)</f>
        <v>48</v>
      </c>
      <c r="G21" s="175"/>
      <c r="H21" s="175">
        <f>SUM(I21:L21)</f>
        <v>48</v>
      </c>
      <c r="I21" s="177"/>
      <c r="J21" s="178">
        <f>SUM(S21+Y21)</f>
        <v>4</v>
      </c>
      <c r="K21" s="197"/>
      <c r="L21" s="178">
        <f>SUM(U21+AA21)</f>
        <v>44</v>
      </c>
      <c r="M21" s="178">
        <f>SUM(L21-N21)</f>
        <v>44</v>
      </c>
      <c r="N21" s="197"/>
      <c r="O21" s="202"/>
      <c r="P21" s="164"/>
      <c r="Q21" s="198"/>
      <c r="R21" s="198"/>
      <c r="S21" s="198"/>
      <c r="T21" s="198"/>
      <c r="U21" s="201"/>
      <c r="V21" s="184">
        <f>SUM(W21:AA21)</f>
        <v>48</v>
      </c>
      <c r="W21" s="197"/>
      <c r="X21" s="197"/>
      <c r="Y21" s="173">
        <v>4</v>
      </c>
      <c r="Z21" s="197"/>
      <c r="AA21" s="174">
        <v>44</v>
      </c>
      <c r="AB21" s="200"/>
      <c r="AC21" s="198"/>
      <c r="AD21" s="198"/>
      <c r="AE21" s="198"/>
      <c r="AF21" s="198"/>
      <c r="AG21" s="201"/>
      <c r="AH21" s="177"/>
      <c r="AI21" s="197"/>
      <c r="AJ21" s="197"/>
      <c r="AK21" s="197"/>
      <c r="AL21" s="197"/>
      <c r="AM21" s="202"/>
      <c r="AN21" s="200"/>
      <c r="AO21" s="198"/>
      <c r="AP21" s="198"/>
      <c r="AQ21" s="198"/>
      <c r="AR21" s="198"/>
      <c r="AS21" s="201"/>
      <c r="AT21" s="194"/>
      <c r="AU21" s="197"/>
      <c r="AV21" s="197"/>
      <c r="AW21" s="197"/>
      <c r="AX21" s="197"/>
      <c r="AY21" s="202"/>
      <c r="AZ21" s="200"/>
      <c r="BA21" s="198"/>
      <c r="BB21" s="198"/>
      <c r="BC21" s="198"/>
      <c r="BD21" s="198"/>
      <c r="BE21" s="201"/>
      <c r="BF21" s="194"/>
      <c r="BG21" s="197"/>
      <c r="BH21" s="188"/>
      <c r="BI21" s="188"/>
      <c r="BJ21" s="188"/>
      <c r="BK21" s="188"/>
    </row>
    <row r="22" spans="1:63" ht="15.5" customHeight="1">
      <c r="A22" s="170" t="s">
        <v>125</v>
      </c>
      <c r="B22" s="189" t="s">
        <v>126</v>
      </c>
      <c r="C22" s="190">
        <v>2</v>
      </c>
      <c r="D22" s="191"/>
      <c r="E22" s="192">
        <v>1</v>
      </c>
      <c r="F22" s="175">
        <f>SUM(H22)</f>
        <v>246</v>
      </c>
      <c r="G22" s="176"/>
      <c r="H22" s="175">
        <f>SUM(I22:L22)</f>
        <v>246</v>
      </c>
      <c r="I22" s="184">
        <f>SUM(R22+X22)</f>
        <v>8</v>
      </c>
      <c r="J22" s="178">
        <f>SUM(S22+Y22)</f>
        <v>4</v>
      </c>
      <c r="K22" s="179"/>
      <c r="L22" s="178">
        <f>SUM(U22+AA22)</f>
        <v>234</v>
      </c>
      <c r="M22" s="178">
        <v>116</v>
      </c>
      <c r="N22" s="178">
        <v>70</v>
      </c>
      <c r="O22" s="213">
        <v>48</v>
      </c>
      <c r="P22" s="181">
        <f>SUM(Q22:U22)</f>
        <v>102</v>
      </c>
      <c r="Q22" s="182"/>
      <c r="R22" s="182"/>
      <c r="S22" s="182"/>
      <c r="T22" s="182"/>
      <c r="U22" s="183">
        <v>102</v>
      </c>
      <c r="V22" s="184">
        <f>SUM(W22:AA22)</f>
        <v>144</v>
      </c>
      <c r="W22" s="179"/>
      <c r="X22" s="178">
        <v>8</v>
      </c>
      <c r="Y22" s="178">
        <v>4</v>
      </c>
      <c r="Z22" s="179"/>
      <c r="AA22" s="185">
        <v>132</v>
      </c>
      <c r="AB22" s="164"/>
      <c r="AC22" s="182"/>
      <c r="AD22" s="182"/>
      <c r="AE22" s="182"/>
      <c r="AF22" s="182"/>
      <c r="AG22" s="186"/>
      <c r="AH22" s="177"/>
      <c r="AI22" s="179"/>
      <c r="AJ22" s="179"/>
      <c r="AK22" s="179"/>
      <c r="AL22" s="179"/>
      <c r="AM22" s="187"/>
      <c r="AN22" s="164"/>
      <c r="AO22" s="182"/>
      <c r="AP22" s="182"/>
      <c r="AQ22" s="182"/>
      <c r="AR22" s="182"/>
      <c r="AS22" s="186"/>
      <c r="AT22" s="177"/>
      <c r="AU22" s="179"/>
      <c r="AV22" s="179"/>
      <c r="AW22" s="179"/>
      <c r="AX22" s="179"/>
      <c r="AY22" s="187"/>
      <c r="AZ22" s="164"/>
      <c r="BA22" s="182"/>
      <c r="BB22" s="182"/>
      <c r="BC22" s="182"/>
      <c r="BD22" s="182"/>
      <c r="BE22" s="186"/>
      <c r="BF22" s="177"/>
      <c r="BG22" s="179"/>
      <c r="BH22" s="188"/>
      <c r="BI22" s="188"/>
      <c r="BJ22" s="188"/>
      <c r="BK22" s="188"/>
    </row>
    <row r="23" spans="1:63" ht="15.5" customHeight="1">
      <c r="A23" s="170" t="s">
        <v>127</v>
      </c>
      <c r="B23" s="189" t="s">
        <v>128</v>
      </c>
      <c r="C23" s="190">
        <v>2</v>
      </c>
      <c r="D23" s="206">
        <v>1</v>
      </c>
      <c r="E23" s="214" t="s">
        <v>102</v>
      </c>
      <c r="F23" s="175">
        <f>SUM(H23)</f>
        <v>142</v>
      </c>
      <c r="G23" s="176"/>
      <c r="H23" s="175">
        <f>SUM(I23:L23)</f>
        <v>142</v>
      </c>
      <c r="I23" s="184">
        <f>SUM(R23+X23)</f>
        <v>8</v>
      </c>
      <c r="J23" s="178">
        <f>SUM(S23+Y23)</f>
        <v>5</v>
      </c>
      <c r="K23" s="179"/>
      <c r="L23" s="178">
        <f>SUM(U23+AA23)</f>
        <v>129</v>
      </c>
      <c r="M23" s="178">
        <f>SUM(L23-N23)</f>
        <v>129</v>
      </c>
      <c r="N23" s="179"/>
      <c r="O23" s="180"/>
      <c r="P23" s="181">
        <f>SUM(Q23:U23)</f>
        <v>85</v>
      </c>
      <c r="Q23" s="182"/>
      <c r="R23" s="182"/>
      <c r="S23" s="182"/>
      <c r="T23" s="182"/>
      <c r="U23" s="183">
        <v>85</v>
      </c>
      <c r="V23" s="184">
        <f>SUM(W23:AA23)</f>
        <v>57</v>
      </c>
      <c r="W23" s="179"/>
      <c r="X23" s="178">
        <v>8</v>
      </c>
      <c r="Y23" s="178">
        <v>5</v>
      </c>
      <c r="Z23" s="179"/>
      <c r="AA23" s="185">
        <v>44</v>
      </c>
      <c r="AB23" s="164"/>
      <c r="AC23" s="182"/>
      <c r="AD23" s="182"/>
      <c r="AE23" s="182"/>
      <c r="AF23" s="182"/>
      <c r="AG23" s="186"/>
      <c r="AH23" s="177"/>
      <c r="AI23" s="179"/>
      <c r="AJ23" s="179"/>
      <c r="AK23" s="179"/>
      <c r="AL23" s="179"/>
      <c r="AM23" s="187"/>
      <c r="AN23" s="164"/>
      <c r="AO23" s="182"/>
      <c r="AP23" s="182"/>
      <c r="AQ23" s="182"/>
      <c r="AR23" s="182"/>
      <c r="AS23" s="186"/>
      <c r="AT23" s="177"/>
      <c r="AU23" s="179"/>
      <c r="AV23" s="179"/>
      <c r="AW23" s="179"/>
      <c r="AX23" s="179"/>
      <c r="AY23" s="187"/>
      <c r="AZ23" s="164"/>
      <c r="BA23" s="182"/>
      <c r="BB23" s="182"/>
      <c r="BC23" s="182"/>
      <c r="BD23" s="182"/>
      <c r="BE23" s="186"/>
      <c r="BF23" s="177"/>
      <c r="BG23" s="179"/>
      <c r="BH23" s="188"/>
      <c r="BI23" s="188"/>
      <c r="BJ23" s="188"/>
      <c r="BK23" s="188"/>
    </row>
    <row r="24" spans="1:63" ht="15.5" customHeight="1">
      <c r="A24" s="187"/>
      <c r="B24" s="215" t="s">
        <v>129</v>
      </c>
      <c r="C24" s="212"/>
      <c r="D24" s="191"/>
      <c r="E24" s="207"/>
      <c r="F24" s="175"/>
      <c r="G24" s="210"/>
      <c r="H24" s="175"/>
      <c r="I24" s="177"/>
      <c r="J24" s="179"/>
      <c r="K24" s="179"/>
      <c r="L24" s="179"/>
      <c r="M24" s="179"/>
      <c r="N24" s="179"/>
      <c r="O24" s="180"/>
      <c r="P24" s="164"/>
      <c r="Q24" s="182"/>
      <c r="R24" s="182"/>
      <c r="S24" s="182"/>
      <c r="T24" s="182"/>
      <c r="U24" s="186"/>
      <c r="V24" s="177"/>
      <c r="W24" s="179"/>
      <c r="X24" s="179"/>
      <c r="Y24" s="179"/>
      <c r="Z24" s="179"/>
      <c r="AA24" s="187"/>
      <c r="AB24" s="164"/>
      <c r="AC24" s="182"/>
      <c r="AD24" s="182"/>
      <c r="AE24" s="182"/>
      <c r="AF24" s="182"/>
      <c r="AG24" s="186"/>
      <c r="AH24" s="177"/>
      <c r="AI24" s="179"/>
      <c r="AJ24" s="179"/>
      <c r="AK24" s="179"/>
      <c r="AL24" s="179"/>
      <c r="AM24" s="187"/>
      <c r="AN24" s="164"/>
      <c r="AO24" s="182"/>
      <c r="AP24" s="182"/>
      <c r="AQ24" s="182"/>
      <c r="AR24" s="182"/>
      <c r="AS24" s="186"/>
      <c r="AT24" s="177"/>
      <c r="AU24" s="179"/>
      <c r="AV24" s="179"/>
      <c r="AW24" s="179"/>
      <c r="AX24" s="179"/>
      <c r="AY24" s="187"/>
      <c r="AZ24" s="164"/>
      <c r="BA24" s="182"/>
      <c r="BB24" s="182"/>
      <c r="BC24" s="182"/>
      <c r="BD24" s="182"/>
      <c r="BE24" s="186"/>
      <c r="BF24" s="177"/>
      <c r="BG24" s="179"/>
      <c r="BH24" s="188"/>
      <c r="BI24" s="188"/>
      <c r="BJ24" s="188"/>
      <c r="BK24" s="188"/>
    </row>
    <row r="25" spans="1:63" ht="16.25" customHeight="1">
      <c r="A25" s="216" t="s">
        <v>130</v>
      </c>
      <c r="B25" s="217" t="s">
        <v>131</v>
      </c>
      <c r="C25" s="218"/>
      <c r="D25" s="219">
        <v>2</v>
      </c>
      <c r="E25" s="220">
        <v>1</v>
      </c>
      <c r="F25" s="221">
        <f>SUM(H25)</f>
        <v>160</v>
      </c>
      <c r="G25" s="222"/>
      <c r="H25" s="221">
        <f>SUM(I25:L25)</f>
        <v>160</v>
      </c>
      <c r="I25" s="223"/>
      <c r="J25" s="224">
        <f>SUM(S25+Y25)</f>
        <v>4</v>
      </c>
      <c r="K25" s="225"/>
      <c r="L25" s="224">
        <f>SUM(U25+AA25)</f>
        <v>156</v>
      </c>
      <c r="M25" s="224">
        <f>SUM(L25-N25)</f>
        <v>156</v>
      </c>
      <c r="N25" s="225"/>
      <c r="O25" s="226"/>
      <c r="P25" s="227">
        <f>SUM(Q25:U25)</f>
        <v>68</v>
      </c>
      <c r="Q25" s="228"/>
      <c r="R25" s="228"/>
      <c r="S25" s="228"/>
      <c r="T25" s="228"/>
      <c r="U25" s="229">
        <v>68</v>
      </c>
      <c r="V25" s="230">
        <f>SUM(W25:AA25)</f>
        <v>92</v>
      </c>
      <c r="W25" s="225"/>
      <c r="X25" s="225"/>
      <c r="Y25" s="224">
        <v>4</v>
      </c>
      <c r="Z25" s="225"/>
      <c r="AA25" s="231">
        <v>88</v>
      </c>
      <c r="AB25" s="232"/>
      <c r="AC25" s="228"/>
      <c r="AD25" s="228"/>
      <c r="AE25" s="228"/>
      <c r="AF25" s="228"/>
      <c r="AG25" s="233"/>
      <c r="AH25" s="223"/>
      <c r="AI25" s="225"/>
      <c r="AJ25" s="225"/>
      <c r="AK25" s="225"/>
      <c r="AL25" s="225"/>
      <c r="AM25" s="234"/>
      <c r="AN25" s="232"/>
      <c r="AO25" s="228"/>
      <c r="AP25" s="228"/>
      <c r="AQ25" s="228"/>
      <c r="AR25" s="228"/>
      <c r="AS25" s="233"/>
      <c r="AT25" s="223"/>
      <c r="AU25" s="225"/>
      <c r="AV25" s="225"/>
      <c r="AW25" s="225"/>
      <c r="AX25" s="225"/>
      <c r="AY25" s="234"/>
      <c r="AZ25" s="232"/>
      <c r="BA25" s="228"/>
      <c r="BB25" s="228"/>
      <c r="BC25" s="228"/>
      <c r="BD25" s="228"/>
      <c r="BE25" s="233"/>
      <c r="BF25" s="223"/>
      <c r="BG25" s="225"/>
      <c r="BH25" s="235"/>
      <c r="BI25" s="235"/>
      <c r="BJ25" s="235"/>
      <c r="BK25" s="236"/>
    </row>
    <row r="26" spans="1:63" ht="31.75" customHeight="1">
      <c r="A26" s="237" t="s">
        <v>132</v>
      </c>
      <c r="B26" s="238" t="s">
        <v>133</v>
      </c>
      <c r="C26" s="113"/>
      <c r="D26" s="239">
        <v>11</v>
      </c>
      <c r="E26" s="240">
        <v>4</v>
      </c>
      <c r="F26" s="241">
        <f>SUM(F27:F31)</f>
        <v>496</v>
      </c>
      <c r="G26" s="241">
        <f>SUM(G27:G31)</f>
        <v>23</v>
      </c>
      <c r="H26" s="241">
        <f>SUM(H27:H31)</f>
        <v>473</v>
      </c>
      <c r="I26" s="242"/>
      <c r="J26" s="241">
        <f>SUM(J27:J31)</f>
        <v>4</v>
      </c>
      <c r="K26" s="242"/>
      <c r="L26" s="241">
        <f>SUM(L27:L31)</f>
        <v>469</v>
      </c>
      <c r="M26" s="241">
        <f>SUM(M27:M31)</f>
        <v>151</v>
      </c>
      <c r="N26" s="241">
        <f>SUM(N27:N31)</f>
        <v>318</v>
      </c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1">
        <f>SUM(AB27:AB31)</f>
        <v>126</v>
      </c>
      <c r="AC26" s="241">
        <f>SUM(AC27:AC31)</f>
        <v>5</v>
      </c>
      <c r="AD26" s="242"/>
      <c r="AE26" s="241">
        <f>SUM(AE27:AE31)</f>
        <v>2</v>
      </c>
      <c r="AF26" s="241">
        <f>SUM(AF27:AF31)</f>
        <v>0</v>
      </c>
      <c r="AG26" s="241">
        <f>SUM(AG27:AG31)</f>
        <v>119</v>
      </c>
      <c r="AH26" s="241">
        <f>SUM(AH27:AH31)</f>
        <v>38</v>
      </c>
      <c r="AI26" s="241">
        <f>SUM(AI27:AI31)</f>
        <v>2</v>
      </c>
      <c r="AJ26" s="242"/>
      <c r="AK26" s="242"/>
      <c r="AL26" s="242"/>
      <c r="AM26" s="241">
        <f>SUM(AM27:AM31)</f>
        <v>36</v>
      </c>
      <c r="AN26" s="241">
        <f>SUM(AN27:AN31)</f>
        <v>54</v>
      </c>
      <c r="AO26" s="241">
        <f>SUM(AO27:AO31)</f>
        <v>2</v>
      </c>
      <c r="AP26" s="242"/>
      <c r="AQ26" s="242"/>
      <c r="AR26" s="241">
        <f>SUM(AR27:AR31)</f>
        <v>0</v>
      </c>
      <c r="AS26" s="241">
        <f>SUM(AS27:AS31)</f>
        <v>52</v>
      </c>
      <c r="AT26" s="241">
        <f>SUM(AT27:AT31)</f>
        <v>116</v>
      </c>
      <c r="AU26" s="241">
        <f>SUM(AU27:AU31)</f>
        <v>4</v>
      </c>
      <c r="AV26" s="242"/>
      <c r="AW26" s="242"/>
      <c r="AX26" s="242"/>
      <c r="AY26" s="241">
        <f>SUM(AY27:AY31)</f>
        <v>112</v>
      </c>
      <c r="AZ26" s="241">
        <f>SUM(AZ27:AZ31)</f>
        <v>114</v>
      </c>
      <c r="BA26" s="241">
        <f>SUM(BA27:BA31)</f>
        <v>4</v>
      </c>
      <c r="BB26" s="242"/>
      <c r="BC26" s="241">
        <f>SUM(BC27:BC31)</f>
        <v>2</v>
      </c>
      <c r="BD26" s="241">
        <f>SUM(BD27:BD31)</f>
        <v>0</v>
      </c>
      <c r="BE26" s="241">
        <f>SUM(BE27:BE31)</f>
        <v>108</v>
      </c>
      <c r="BF26" s="241">
        <f>SUM(BF27:BF31)</f>
        <v>48</v>
      </c>
      <c r="BG26" s="241">
        <f>SUM(BG27:BG31)</f>
        <v>6</v>
      </c>
      <c r="BH26" s="242"/>
      <c r="BI26" s="242"/>
      <c r="BJ26" s="242"/>
      <c r="BK26" s="241">
        <f>SUM(BK27:BK31)</f>
        <v>42</v>
      </c>
    </row>
    <row r="27" spans="1:63" ht="15.5" customHeight="1">
      <c r="A27" s="243" t="s">
        <v>134</v>
      </c>
      <c r="B27" s="244" t="s">
        <v>135</v>
      </c>
      <c r="C27" s="245"/>
      <c r="D27" s="246">
        <v>6</v>
      </c>
      <c r="E27" s="247"/>
      <c r="F27" s="248">
        <f>SUM(G27:H27)</f>
        <v>50</v>
      </c>
      <c r="G27" s="249">
        <f>SUM(AC27+AI27+AO27+AU27+BA27+BG27)</f>
        <v>2</v>
      </c>
      <c r="H27" s="246">
        <f>SUM(L27)</f>
        <v>48</v>
      </c>
      <c r="I27" s="157"/>
      <c r="J27" s="157"/>
      <c r="K27" s="157"/>
      <c r="L27" s="246">
        <f>SUM(U27+AA27+AG27+AM27+AS27+AY27+BE27+BK27)</f>
        <v>48</v>
      </c>
      <c r="M27" s="246">
        <f>SUM(L27-N27)</f>
        <v>48</v>
      </c>
      <c r="N27" s="157"/>
      <c r="O27" s="247"/>
      <c r="P27" s="250"/>
      <c r="Q27" s="251"/>
      <c r="R27" s="251"/>
      <c r="S27" s="251"/>
      <c r="T27" s="251"/>
      <c r="U27" s="252"/>
      <c r="V27" s="245"/>
      <c r="W27" s="157"/>
      <c r="X27" s="157"/>
      <c r="Y27" s="157"/>
      <c r="Z27" s="157"/>
      <c r="AA27" s="247"/>
      <c r="AB27" s="250"/>
      <c r="AC27" s="251"/>
      <c r="AD27" s="251"/>
      <c r="AE27" s="251"/>
      <c r="AF27" s="251"/>
      <c r="AG27" s="252"/>
      <c r="AH27" s="245"/>
      <c r="AI27" s="157"/>
      <c r="AJ27" s="157"/>
      <c r="AK27" s="157"/>
      <c r="AL27" s="157"/>
      <c r="AM27" s="247"/>
      <c r="AN27" s="250"/>
      <c r="AO27" s="251"/>
      <c r="AP27" s="251"/>
      <c r="AQ27" s="251"/>
      <c r="AR27" s="251"/>
      <c r="AS27" s="252"/>
      <c r="AT27" s="249">
        <f>SUM(AU27:AY27)</f>
        <v>50</v>
      </c>
      <c r="AU27" s="246">
        <v>2</v>
      </c>
      <c r="AV27" s="157"/>
      <c r="AW27" s="157"/>
      <c r="AX27" s="157"/>
      <c r="AY27" s="253">
        <v>48</v>
      </c>
      <c r="AZ27" s="254" t="s">
        <v>102</v>
      </c>
      <c r="BA27" s="251"/>
      <c r="BB27" s="251"/>
      <c r="BC27" s="251"/>
      <c r="BD27" s="251"/>
      <c r="BE27" s="252"/>
      <c r="BF27" s="245"/>
      <c r="BG27" s="157"/>
      <c r="BH27" s="157"/>
      <c r="BI27" s="157"/>
      <c r="BJ27" s="157"/>
      <c r="BK27" s="157"/>
    </row>
    <row r="28" spans="1:63" ht="15.5" customHeight="1">
      <c r="A28" s="214" t="s">
        <v>136</v>
      </c>
      <c r="B28" s="189" t="s">
        <v>114</v>
      </c>
      <c r="C28" s="194"/>
      <c r="D28" s="173">
        <v>3</v>
      </c>
      <c r="E28" s="202"/>
      <c r="F28" s="255">
        <f>SUM(G28:H28)</f>
        <v>54</v>
      </c>
      <c r="G28" s="256">
        <f>SUM(AC28+AI28+AO28+AU28+BA28+BG28)</f>
        <v>3</v>
      </c>
      <c r="H28" s="173">
        <f>SUM(L28)</f>
        <v>51</v>
      </c>
      <c r="I28" s="197"/>
      <c r="J28" s="197"/>
      <c r="K28" s="197"/>
      <c r="L28" s="173">
        <f>SUM(U28+AA28+AG28+AM28+AS28+AY28+BE28+BK28)</f>
        <v>51</v>
      </c>
      <c r="M28" s="173">
        <f>SUM(L28-N28)</f>
        <v>51</v>
      </c>
      <c r="N28" s="197"/>
      <c r="O28" s="202"/>
      <c r="P28" s="200"/>
      <c r="Q28" s="198"/>
      <c r="R28" s="198"/>
      <c r="S28" s="198"/>
      <c r="T28" s="198"/>
      <c r="U28" s="201"/>
      <c r="V28" s="194"/>
      <c r="W28" s="197"/>
      <c r="X28" s="197"/>
      <c r="Y28" s="197"/>
      <c r="Z28" s="197"/>
      <c r="AA28" s="202"/>
      <c r="AB28" s="257">
        <f>SUM(AC28:AG28)</f>
        <v>54</v>
      </c>
      <c r="AC28" s="258">
        <v>3</v>
      </c>
      <c r="AD28" s="198"/>
      <c r="AE28" s="198"/>
      <c r="AF28" s="198"/>
      <c r="AG28" s="199">
        <v>51</v>
      </c>
      <c r="AH28" s="194"/>
      <c r="AI28" s="197"/>
      <c r="AJ28" s="197"/>
      <c r="AK28" s="197"/>
      <c r="AL28" s="197"/>
      <c r="AM28" s="202"/>
      <c r="AN28" s="200"/>
      <c r="AO28" s="198"/>
      <c r="AP28" s="198"/>
      <c r="AQ28" s="198"/>
      <c r="AR28" s="198"/>
      <c r="AS28" s="201"/>
      <c r="AT28" s="194"/>
      <c r="AU28" s="197"/>
      <c r="AV28" s="197"/>
      <c r="AW28" s="197"/>
      <c r="AX28" s="197"/>
      <c r="AY28" s="202"/>
      <c r="AZ28" s="200"/>
      <c r="BA28" s="198"/>
      <c r="BB28" s="198"/>
      <c r="BC28" s="198"/>
      <c r="BD28" s="198"/>
      <c r="BE28" s="201"/>
      <c r="BF28" s="194"/>
      <c r="BG28" s="197"/>
      <c r="BH28" s="197"/>
      <c r="BI28" s="197"/>
      <c r="BJ28" s="197"/>
      <c r="BK28" s="197"/>
    </row>
    <row r="29" spans="1:63" ht="18.75" customHeight="1">
      <c r="A29" s="214" t="s">
        <v>137</v>
      </c>
      <c r="B29" s="259" t="s">
        <v>138</v>
      </c>
      <c r="C29" s="194"/>
      <c r="D29" s="173">
        <v>7</v>
      </c>
      <c r="E29" s="202"/>
      <c r="F29" s="255">
        <f>SUM(G29:H29)</f>
        <v>64</v>
      </c>
      <c r="G29" s="256">
        <f>SUM(AC29+AI29+AO29+AU29+BA29+BG29)</f>
        <v>2</v>
      </c>
      <c r="H29" s="173">
        <v>62</v>
      </c>
      <c r="I29" s="197"/>
      <c r="J29" s="173">
        <v>2</v>
      </c>
      <c r="K29" s="197"/>
      <c r="L29" s="173">
        <f>SUM(U29+AA29+AG29+AM29+AS29+AY29+BE29+BK29)</f>
        <v>60</v>
      </c>
      <c r="M29" s="173">
        <v>52</v>
      </c>
      <c r="N29" s="173">
        <v>8</v>
      </c>
      <c r="O29" s="202"/>
      <c r="P29" s="200"/>
      <c r="Q29" s="198"/>
      <c r="R29" s="198"/>
      <c r="S29" s="198"/>
      <c r="T29" s="198"/>
      <c r="U29" s="201"/>
      <c r="V29" s="194"/>
      <c r="W29" s="197"/>
      <c r="X29" s="197"/>
      <c r="Y29" s="197"/>
      <c r="Z29" s="197"/>
      <c r="AA29" s="202"/>
      <c r="AB29" s="257">
        <f>SUM(AC29:AG29)</f>
        <v>0</v>
      </c>
      <c r="AC29" s="198"/>
      <c r="AD29" s="198"/>
      <c r="AE29" s="198"/>
      <c r="AF29" s="198"/>
      <c r="AG29" s="201"/>
      <c r="AH29" s="194"/>
      <c r="AI29" s="197"/>
      <c r="AJ29" s="197"/>
      <c r="AK29" s="197"/>
      <c r="AL29" s="197"/>
      <c r="AM29" s="202"/>
      <c r="AN29" s="200"/>
      <c r="AO29" s="198"/>
      <c r="AP29" s="198"/>
      <c r="AQ29" s="198"/>
      <c r="AR29" s="198"/>
      <c r="AS29" s="201"/>
      <c r="AT29" s="194"/>
      <c r="AU29" s="197"/>
      <c r="AV29" s="197"/>
      <c r="AW29" s="197"/>
      <c r="AX29" s="197"/>
      <c r="AY29" s="202"/>
      <c r="AZ29" s="257">
        <f>SUM(BA29:BE29)</f>
        <v>64</v>
      </c>
      <c r="BA29" s="258">
        <v>2</v>
      </c>
      <c r="BB29" s="198"/>
      <c r="BC29" s="258">
        <v>2</v>
      </c>
      <c r="BD29" s="198"/>
      <c r="BE29" s="199">
        <v>60</v>
      </c>
      <c r="BF29" s="194"/>
      <c r="BG29" s="197"/>
      <c r="BH29" s="197"/>
      <c r="BI29" s="197"/>
      <c r="BJ29" s="197"/>
      <c r="BK29" s="197"/>
    </row>
    <row r="30" spans="1:63" ht="31.25" customHeight="1">
      <c r="A30" s="214" t="s">
        <v>139</v>
      </c>
      <c r="B30" s="259" t="s">
        <v>140</v>
      </c>
      <c r="C30" s="260"/>
      <c r="D30" s="173">
        <v>7.8</v>
      </c>
      <c r="E30" s="261" t="s">
        <v>141</v>
      </c>
      <c r="F30" s="255">
        <f>SUM(G30:H30)</f>
        <v>168</v>
      </c>
      <c r="G30" s="256">
        <f>SUM(AC30+AI30+AO30+AU30+BA30+BG30)</f>
        <v>12</v>
      </c>
      <c r="H30" s="173">
        <v>156</v>
      </c>
      <c r="I30" s="197"/>
      <c r="J30" s="173">
        <v>2</v>
      </c>
      <c r="K30" s="197"/>
      <c r="L30" s="173">
        <f>SUM(U30+AA30+AG30+AM30+AS30+AY30+BE30+BK30)</f>
        <v>154</v>
      </c>
      <c r="M30" s="197"/>
      <c r="N30" s="173">
        <v>154</v>
      </c>
      <c r="O30" s="202"/>
      <c r="P30" s="200"/>
      <c r="Q30" s="198"/>
      <c r="R30" s="198"/>
      <c r="S30" s="198"/>
      <c r="T30" s="198"/>
      <c r="U30" s="201"/>
      <c r="V30" s="194"/>
      <c r="W30" s="197"/>
      <c r="X30" s="197"/>
      <c r="Y30" s="197"/>
      <c r="Z30" s="197"/>
      <c r="AA30" s="202"/>
      <c r="AB30" s="257">
        <f>SUM(AC30:AG30)</f>
        <v>38</v>
      </c>
      <c r="AC30" s="258">
        <v>2</v>
      </c>
      <c r="AD30" s="198"/>
      <c r="AE30" s="258">
        <v>2</v>
      </c>
      <c r="AF30" s="198"/>
      <c r="AG30" s="199">
        <v>34</v>
      </c>
      <c r="AH30" s="256">
        <f>SUM(AI30:AM30)</f>
        <v>20</v>
      </c>
      <c r="AI30" s="173">
        <v>2</v>
      </c>
      <c r="AJ30" s="197"/>
      <c r="AK30" s="197"/>
      <c r="AL30" s="197"/>
      <c r="AM30" s="174">
        <v>18</v>
      </c>
      <c r="AN30" s="257">
        <f>SUM(AO30:AS30)</f>
        <v>28</v>
      </c>
      <c r="AO30" s="258">
        <v>2</v>
      </c>
      <c r="AP30" s="198"/>
      <c r="AQ30" s="198"/>
      <c r="AR30" s="198"/>
      <c r="AS30" s="199">
        <v>26</v>
      </c>
      <c r="AT30" s="256">
        <f>SUM(AU30:AY30)</f>
        <v>34</v>
      </c>
      <c r="AU30" s="173">
        <v>2</v>
      </c>
      <c r="AV30" s="197"/>
      <c r="AW30" s="197"/>
      <c r="AX30" s="197"/>
      <c r="AY30" s="174">
        <v>32</v>
      </c>
      <c r="AZ30" s="257">
        <f>SUM(BA30:BE30)</f>
        <v>26</v>
      </c>
      <c r="BA30" s="258">
        <v>2</v>
      </c>
      <c r="BB30" s="198"/>
      <c r="BC30" s="198"/>
      <c r="BD30" s="198"/>
      <c r="BE30" s="199">
        <v>24</v>
      </c>
      <c r="BF30" s="256">
        <f>SUM(BG30:BK30)</f>
        <v>22</v>
      </c>
      <c r="BG30" s="173">
        <v>2</v>
      </c>
      <c r="BH30" s="197"/>
      <c r="BI30" s="197"/>
      <c r="BJ30" s="197"/>
      <c r="BK30" s="173">
        <v>20</v>
      </c>
    </row>
    <row r="31" spans="1:63" ht="31.75" customHeight="1">
      <c r="A31" s="262" t="s">
        <v>142</v>
      </c>
      <c r="B31" s="263" t="s">
        <v>143</v>
      </c>
      <c r="C31" s="264"/>
      <c r="D31" s="265" t="s">
        <v>144</v>
      </c>
      <c r="E31" s="266"/>
      <c r="F31" s="267">
        <f>SUM(G31:H31)</f>
        <v>160</v>
      </c>
      <c r="G31" s="268">
        <f>SUM(AC31+AI31+AO31+AU31+BA31+BG31)</f>
        <v>4</v>
      </c>
      <c r="H31" s="269">
        <f>SUM(L31)</f>
        <v>156</v>
      </c>
      <c r="I31" s="270"/>
      <c r="J31" s="270"/>
      <c r="K31" s="270"/>
      <c r="L31" s="269">
        <f>SUM(U31+AA31+AG31+AM31+AS31+AY31+BE31+BK31)</f>
        <v>156</v>
      </c>
      <c r="M31" s="270"/>
      <c r="N31" s="269">
        <v>156</v>
      </c>
      <c r="O31" s="266"/>
      <c r="P31" s="271"/>
      <c r="Q31" s="272"/>
      <c r="R31" s="272"/>
      <c r="S31" s="272"/>
      <c r="T31" s="272"/>
      <c r="U31" s="273"/>
      <c r="V31" s="264"/>
      <c r="W31" s="270"/>
      <c r="X31" s="270"/>
      <c r="Y31" s="270"/>
      <c r="Z31" s="270"/>
      <c r="AA31" s="266"/>
      <c r="AB31" s="274">
        <f>SUM(AC31:AG31)</f>
        <v>34</v>
      </c>
      <c r="AC31" s="272"/>
      <c r="AD31" s="272"/>
      <c r="AE31" s="272"/>
      <c r="AF31" s="272"/>
      <c r="AG31" s="275">
        <v>34</v>
      </c>
      <c r="AH31" s="268">
        <f>SUM(AI31:AM31)</f>
        <v>18</v>
      </c>
      <c r="AI31" s="270"/>
      <c r="AJ31" s="270"/>
      <c r="AK31" s="270"/>
      <c r="AL31" s="270"/>
      <c r="AM31" s="276">
        <v>18</v>
      </c>
      <c r="AN31" s="274">
        <f>SUM(AO31:AS31)</f>
        <v>26</v>
      </c>
      <c r="AO31" s="272"/>
      <c r="AP31" s="272"/>
      <c r="AQ31" s="272"/>
      <c r="AR31" s="272"/>
      <c r="AS31" s="275">
        <v>26</v>
      </c>
      <c r="AT31" s="268">
        <f>SUM(AU31:AY31)</f>
        <v>32</v>
      </c>
      <c r="AU31" s="270"/>
      <c r="AV31" s="270"/>
      <c r="AW31" s="270"/>
      <c r="AX31" s="270"/>
      <c r="AY31" s="276">
        <v>32</v>
      </c>
      <c r="AZ31" s="274">
        <f>SUM(BA31:BE31)</f>
        <v>24</v>
      </c>
      <c r="BA31" s="272"/>
      <c r="BB31" s="272"/>
      <c r="BC31" s="272"/>
      <c r="BD31" s="272"/>
      <c r="BE31" s="275">
        <v>24</v>
      </c>
      <c r="BF31" s="268">
        <f>SUM(BG31:BK31)</f>
        <v>26</v>
      </c>
      <c r="BG31" s="269">
        <v>4</v>
      </c>
      <c r="BH31" s="270"/>
      <c r="BI31" s="270"/>
      <c r="BJ31" s="270"/>
      <c r="BK31" s="173">
        <v>22</v>
      </c>
    </row>
    <row r="32" spans="1:63" ht="31.75" customHeight="1">
      <c r="A32" s="237" t="s">
        <v>145</v>
      </c>
      <c r="B32" s="238" t="s">
        <v>146</v>
      </c>
      <c r="C32" s="109"/>
      <c r="D32" s="239">
        <v>3</v>
      </c>
      <c r="E32" s="115"/>
      <c r="F32" s="241">
        <f>SUM(F33:F35)</f>
        <v>168</v>
      </c>
      <c r="G32" s="241">
        <f>SUM(G33:G35)</f>
        <v>10</v>
      </c>
      <c r="H32" s="241">
        <f>SUM(H33:H35)</f>
        <v>158</v>
      </c>
      <c r="I32" s="242"/>
      <c r="J32" s="241">
        <f>SUM(J33:J35)</f>
        <v>10</v>
      </c>
      <c r="K32" s="242"/>
      <c r="L32" s="241">
        <f>SUM(L33:L35)</f>
        <v>148</v>
      </c>
      <c r="M32" s="241">
        <f>SUM(M33:M35)</f>
        <v>88</v>
      </c>
      <c r="N32" s="241">
        <f>SUM(N33:N35)</f>
        <v>60</v>
      </c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77">
        <f>SUM(AB33:AB35)</f>
        <v>76</v>
      </c>
      <c r="AC32" s="278">
        <f>SUM(AC33:AC35)</f>
        <v>6</v>
      </c>
      <c r="AD32" s="279"/>
      <c r="AE32" s="280">
        <f>SUM(AE33:AE35)</f>
        <v>2</v>
      </c>
      <c r="AF32" s="280">
        <f>SUM(AF33:AF35)</f>
        <v>0</v>
      </c>
      <c r="AG32" s="280">
        <f>SUM(AG33:AG35)</f>
        <v>68</v>
      </c>
      <c r="AH32" s="280">
        <f>SUM(AH33:AH35)</f>
        <v>92</v>
      </c>
      <c r="AI32" s="241">
        <f>SUM(AI33:AI35)</f>
        <v>4</v>
      </c>
      <c r="AJ32" s="242"/>
      <c r="AK32" s="241">
        <f>SUM(AK33:AK35)</f>
        <v>8</v>
      </c>
      <c r="AL32" s="242"/>
      <c r="AM32" s="241">
        <f>SUM(AM33:AM35)</f>
        <v>80</v>
      </c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109"/>
      <c r="BK32" s="281"/>
    </row>
    <row r="33" spans="1:63" ht="15.5" customHeight="1">
      <c r="A33" s="243" t="s">
        <v>147</v>
      </c>
      <c r="B33" s="244" t="s">
        <v>148</v>
      </c>
      <c r="C33" s="245"/>
      <c r="D33" s="246">
        <v>3</v>
      </c>
      <c r="E33" s="247"/>
      <c r="F33" s="248">
        <f>SUM(G33:H33)</f>
        <v>76</v>
      </c>
      <c r="G33" s="249">
        <f>SUM(AC33+AI33)</f>
        <v>6</v>
      </c>
      <c r="H33" s="246">
        <f>SUM(I33:L33)</f>
        <v>70</v>
      </c>
      <c r="I33" s="157"/>
      <c r="J33" s="246">
        <f>SUM(AE33+AK33)</f>
        <v>2</v>
      </c>
      <c r="K33" s="157"/>
      <c r="L33" s="246">
        <f>SUM(AG33+AM33)</f>
        <v>68</v>
      </c>
      <c r="M33" s="246">
        <f>SUM(L33-N33)</f>
        <v>40</v>
      </c>
      <c r="N33" s="246">
        <v>28</v>
      </c>
      <c r="O33" s="247"/>
      <c r="P33" s="250"/>
      <c r="Q33" s="251"/>
      <c r="R33" s="251"/>
      <c r="S33" s="251"/>
      <c r="T33" s="251"/>
      <c r="U33" s="252"/>
      <c r="V33" s="245"/>
      <c r="W33" s="157"/>
      <c r="X33" s="157"/>
      <c r="Y33" s="157"/>
      <c r="Z33" s="157"/>
      <c r="AA33" s="247"/>
      <c r="AB33" s="282">
        <f>SUM(AC33:AG33)</f>
        <v>76</v>
      </c>
      <c r="AC33" s="283">
        <v>6</v>
      </c>
      <c r="AD33" s="198"/>
      <c r="AE33" s="258">
        <v>2</v>
      </c>
      <c r="AF33" s="198"/>
      <c r="AG33" s="199">
        <v>68</v>
      </c>
      <c r="AH33" s="256">
        <f>SUM(AI33:AM33)</f>
        <v>0</v>
      </c>
      <c r="AI33" s="157"/>
      <c r="AJ33" s="157"/>
      <c r="AK33" s="157"/>
      <c r="AL33" s="157"/>
      <c r="AM33" s="247"/>
      <c r="AN33" s="250"/>
      <c r="AO33" s="251"/>
      <c r="AP33" s="251"/>
      <c r="AQ33" s="251"/>
      <c r="AR33" s="251"/>
      <c r="AS33" s="252"/>
      <c r="AT33" s="245"/>
      <c r="AU33" s="157"/>
      <c r="AV33" s="157"/>
      <c r="AW33" s="157"/>
      <c r="AX33" s="157"/>
      <c r="AY33" s="247"/>
      <c r="AZ33" s="250"/>
      <c r="BA33" s="251"/>
      <c r="BB33" s="251"/>
      <c r="BC33" s="251"/>
      <c r="BD33" s="251"/>
      <c r="BE33" s="252"/>
      <c r="BF33" s="245"/>
      <c r="BG33" s="157"/>
      <c r="BH33" s="157"/>
      <c r="BI33" s="157"/>
      <c r="BJ33" s="157"/>
      <c r="BK33" s="157"/>
    </row>
    <row r="34" spans="1:63" ht="31.25" customHeight="1">
      <c r="A34" s="214" t="s">
        <v>149</v>
      </c>
      <c r="B34" s="284" t="s">
        <v>150</v>
      </c>
      <c r="C34" s="197"/>
      <c r="D34" s="173">
        <v>4</v>
      </c>
      <c r="E34" s="202"/>
      <c r="F34" s="255">
        <f>SUM(G34:H34)</f>
        <v>46</v>
      </c>
      <c r="G34" s="256">
        <f>SUM(AC34+AI34)</f>
        <v>2</v>
      </c>
      <c r="H34" s="173">
        <f>SUM(I34:L34)</f>
        <v>44</v>
      </c>
      <c r="I34" s="197"/>
      <c r="J34" s="173">
        <f>SUM(AE34+AK34)</f>
        <v>4</v>
      </c>
      <c r="K34" s="197"/>
      <c r="L34" s="173">
        <f>SUM(AG34+AM34)</f>
        <v>40</v>
      </c>
      <c r="M34" s="173">
        <f>SUM(L34-N34)</f>
        <v>24</v>
      </c>
      <c r="N34" s="173">
        <v>16</v>
      </c>
      <c r="O34" s="202"/>
      <c r="P34" s="200"/>
      <c r="Q34" s="198"/>
      <c r="R34" s="198"/>
      <c r="S34" s="198"/>
      <c r="T34" s="198"/>
      <c r="U34" s="201"/>
      <c r="V34" s="194"/>
      <c r="W34" s="197"/>
      <c r="X34" s="197"/>
      <c r="Y34" s="197"/>
      <c r="Z34" s="197"/>
      <c r="AA34" s="202"/>
      <c r="AB34" s="200"/>
      <c r="AC34" s="198"/>
      <c r="AD34" s="198"/>
      <c r="AE34" s="198"/>
      <c r="AF34" s="198"/>
      <c r="AG34" s="201"/>
      <c r="AH34" s="256">
        <f>SUM(AI34:AM34)</f>
        <v>46</v>
      </c>
      <c r="AI34" s="173">
        <v>2</v>
      </c>
      <c r="AJ34" s="197"/>
      <c r="AK34" s="173">
        <v>4</v>
      </c>
      <c r="AL34" s="197"/>
      <c r="AM34" s="174">
        <v>40</v>
      </c>
      <c r="AN34" s="200"/>
      <c r="AO34" s="198"/>
      <c r="AP34" s="198"/>
      <c r="AQ34" s="198"/>
      <c r="AR34" s="198"/>
      <c r="AS34" s="201"/>
      <c r="AT34" s="194"/>
      <c r="AU34" s="197"/>
      <c r="AV34" s="197"/>
      <c r="AW34" s="197"/>
      <c r="AX34" s="197"/>
      <c r="AY34" s="202"/>
      <c r="AZ34" s="200"/>
      <c r="BA34" s="198"/>
      <c r="BB34" s="198"/>
      <c r="BC34" s="198"/>
      <c r="BD34" s="198"/>
      <c r="BE34" s="201"/>
      <c r="BF34" s="194"/>
      <c r="BG34" s="197"/>
      <c r="BH34" s="197"/>
      <c r="BI34" s="197"/>
      <c r="BJ34" s="197"/>
      <c r="BK34" s="197"/>
    </row>
    <row r="35" spans="1:63" ht="31.75" customHeight="1">
      <c r="A35" s="262" t="s">
        <v>149</v>
      </c>
      <c r="B35" s="285" t="s">
        <v>151</v>
      </c>
      <c r="C35" s="270"/>
      <c r="D35" s="269">
        <v>4</v>
      </c>
      <c r="E35" s="266"/>
      <c r="F35" s="267">
        <f>SUM(G35:H35)</f>
        <v>46</v>
      </c>
      <c r="G35" s="268">
        <f>SUM(AC35+AI35)</f>
        <v>2</v>
      </c>
      <c r="H35" s="269">
        <f>SUM(I35:L35)</f>
        <v>44</v>
      </c>
      <c r="I35" s="270"/>
      <c r="J35" s="269">
        <f>SUM(AE35+AK35)</f>
        <v>4</v>
      </c>
      <c r="K35" s="270"/>
      <c r="L35" s="269">
        <f>SUM(AG35+AM35)</f>
        <v>40</v>
      </c>
      <c r="M35" s="269">
        <f>SUM(L35-N35)</f>
        <v>24</v>
      </c>
      <c r="N35" s="269">
        <v>16</v>
      </c>
      <c r="O35" s="266"/>
      <c r="P35" s="271"/>
      <c r="Q35" s="272"/>
      <c r="R35" s="272"/>
      <c r="S35" s="272"/>
      <c r="T35" s="272"/>
      <c r="U35" s="273"/>
      <c r="V35" s="264"/>
      <c r="W35" s="270"/>
      <c r="X35" s="270"/>
      <c r="Y35" s="270"/>
      <c r="Z35" s="270"/>
      <c r="AA35" s="266"/>
      <c r="AB35" s="271"/>
      <c r="AC35" s="272"/>
      <c r="AD35" s="272"/>
      <c r="AE35" s="272"/>
      <c r="AF35" s="272"/>
      <c r="AG35" s="273"/>
      <c r="AH35" s="268">
        <f>SUM(AI35:AM35)</f>
        <v>46</v>
      </c>
      <c r="AI35" s="269">
        <v>2</v>
      </c>
      <c r="AJ35" s="270"/>
      <c r="AK35" s="269">
        <v>4</v>
      </c>
      <c r="AL35" s="270"/>
      <c r="AM35" s="276">
        <v>40</v>
      </c>
      <c r="AN35" s="271"/>
      <c r="AO35" s="272"/>
      <c r="AP35" s="272"/>
      <c r="AQ35" s="272"/>
      <c r="AR35" s="272"/>
      <c r="AS35" s="273"/>
      <c r="AT35" s="264"/>
      <c r="AU35" s="270"/>
      <c r="AV35" s="270"/>
      <c r="AW35" s="270"/>
      <c r="AX35" s="270"/>
      <c r="AY35" s="266"/>
      <c r="AZ35" s="271"/>
      <c r="BA35" s="272"/>
      <c r="BB35" s="272"/>
      <c r="BC35" s="272"/>
      <c r="BD35" s="272"/>
      <c r="BE35" s="273"/>
      <c r="BF35" s="264"/>
      <c r="BG35" s="270"/>
      <c r="BH35" s="270"/>
      <c r="BI35" s="270"/>
      <c r="BJ35" s="270"/>
      <c r="BK35" s="270"/>
    </row>
    <row r="36" spans="1:63" ht="17.25" customHeight="1">
      <c r="A36" s="286" t="s">
        <v>152</v>
      </c>
      <c r="B36" s="287" t="s">
        <v>153</v>
      </c>
      <c r="C36" s="277">
        <v>3</v>
      </c>
      <c r="D36" s="288">
        <v>10</v>
      </c>
      <c r="E36" s="278">
        <v>5</v>
      </c>
      <c r="F36" s="241">
        <f>SUM(F37:F48)</f>
        <v>929</v>
      </c>
      <c r="G36" s="241">
        <f>SUM(G37:G48)</f>
        <v>64</v>
      </c>
      <c r="H36" s="241">
        <f>SUM(H37:H48)</f>
        <v>865</v>
      </c>
      <c r="I36" s="241">
        <f>SUM(I37:I48)</f>
        <v>24</v>
      </c>
      <c r="J36" s="241">
        <f>SUM(J37:J48)</f>
        <v>36</v>
      </c>
      <c r="K36" s="242"/>
      <c r="L36" s="241">
        <f>SUM(L37:L48)</f>
        <v>805</v>
      </c>
      <c r="M36" s="241">
        <f>SUM(M37:M48)</f>
        <v>469</v>
      </c>
      <c r="N36" s="241">
        <f>SUM(N37:N48)</f>
        <v>336</v>
      </c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1">
        <f t="shared" ref="AB36:BK36" si="6">SUM(AB37:AB48)</f>
        <v>276</v>
      </c>
      <c r="AC36" s="241">
        <f t="shared" si="6"/>
        <v>28</v>
      </c>
      <c r="AD36" s="241">
        <f t="shared" si="6"/>
        <v>0</v>
      </c>
      <c r="AE36" s="241">
        <f t="shared" si="6"/>
        <v>10</v>
      </c>
      <c r="AF36" s="241">
        <f t="shared" si="6"/>
        <v>0</v>
      </c>
      <c r="AG36" s="241">
        <f t="shared" si="6"/>
        <v>238</v>
      </c>
      <c r="AH36" s="241">
        <f t="shared" si="6"/>
        <v>290</v>
      </c>
      <c r="AI36" s="241">
        <f t="shared" si="6"/>
        <v>20</v>
      </c>
      <c r="AJ36" s="241">
        <f t="shared" si="6"/>
        <v>16</v>
      </c>
      <c r="AK36" s="241">
        <f t="shared" si="6"/>
        <v>12</v>
      </c>
      <c r="AL36" s="241">
        <f t="shared" si="6"/>
        <v>0</v>
      </c>
      <c r="AM36" s="241">
        <f t="shared" si="6"/>
        <v>242</v>
      </c>
      <c r="AN36" s="241">
        <f t="shared" si="6"/>
        <v>51</v>
      </c>
      <c r="AO36" s="241">
        <f t="shared" si="6"/>
        <v>2</v>
      </c>
      <c r="AP36" s="241">
        <f t="shared" si="6"/>
        <v>8</v>
      </c>
      <c r="AQ36" s="241">
        <f t="shared" si="6"/>
        <v>2</v>
      </c>
      <c r="AR36" s="241">
        <f t="shared" si="6"/>
        <v>0</v>
      </c>
      <c r="AS36" s="241">
        <f t="shared" si="6"/>
        <v>39</v>
      </c>
      <c r="AT36" s="241">
        <f t="shared" si="6"/>
        <v>70</v>
      </c>
      <c r="AU36" s="241">
        <f t="shared" si="6"/>
        <v>2</v>
      </c>
      <c r="AV36" s="241">
        <f t="shared" si="6"/>
        <v>0</v>
      </c>
      <c r="AW36" s="241">
        <f t="shared" si="6"/>
        <v>0</v>
      </c>
      <c r="AX36" s="241">
        <f t="shared" si="6"/>
        <v>0</v>
      </c>
      <c r="AY36" s="241">
        <f t="shared" si="6"/>
        <v>68</v>
      </c>
      <c r="AZ36" s="241">
        <f t="shared" si="6"/>
        <v>54</v>
      </c>
      <c r="BA36" s="241">
        <f t="shared" si="6"/>
        <v>4</v>
      </c>
      <c r="BB36" s="241">
        <f t="shared" si="6"/>
        <v>0</v>
      </c>
      <c r="BC36" s="241">
        <f t="shared" si="6"/>
        <v>2</v>
      </c>
      <c r="BD36" s="241">
        <f t="shared" si="6"/>
        <v>0</v>
      </c>
      <c r="BE36" s="241">
        <f t="shared" si="6"/>
        <v>48</v>
      </c>
      <c r="BF36" s="241">
        <f t="shared" si="6"/>
        <v>188</v>
      </c>
      <c r="BG36" s="241">
        <f t="shared" si="6"/>
        <v>8</v>
      </c>
      <c r="BH36" s="241">
        <f t="shared" si="6"/>
        <v>0</v>
      </c>
      <c r="BI36" s="241">
        <f t="shared" si="6"/>
        <v>10</v>
      </c>
      <c r="BJ36" s="241">
        <f t="shared" si="6"/>
        <v>0</v>
      </c>
      <c r="BK36" s="289">
        <f t="shared" si="6"/>
        <v>170</v>
      </c>
    </row>
    <row r="37" spans="1:63" ht="15.5" customHeight="1">
      <c r="A37" s="243" t="s">
        <v>154</v>
      </c>
      <c r="B37" s="244" t="s">
        <v>155</v>
      </c>
      <c r="C37" s="245"/>
      <c r="D37" s="246">
        <v>3</v>
      </c>
      <c r="E37" s="247"/>
      <c r="F37" s="248">
        <f t="shared" ref="F37:F48" si="7">SUM(G37:H37)</f>
        <v>74</v>
      </c>
      <c r="G37" s="249">
        <f t="shared" ref="G37:G48" si="8">SUM(AC37+AI37+AO37+AU37+BA37+BG37)</f>
        <v>4</v>
      </c>
      <c r="H37" s="246">
        <f t="shared" ref="H37:H48" si="9">SUM(L37+J37+I37)</f>
        <v>70</v>
      </c>
      <c r="I37" s="157"/>
      <c r="J37" s="246">
        <f t="shared" ref="J37:J48" si="10">SUM(AE37+AK37+AQ37+AW37+BC37+BI37)</f>
        <v>2</v>
      </c>
      <c r="K37" s="157"/>
      <c r="L37" s="246">
        <f t="shared" ref="L37:L48" si="11">SUM(AG37+AM37+AS37+AY37+BE37+BK37)</f>
        <v>68</v>
      </c>
      <c r="M37" s="246">
        <f t="shared" ref="M37:M48" si="12">SUM(L37-N37)</f>
        <v>36</v>
      </c>
      <c r="N37" s="246">
        <v>32</v>
      </c>
      <c r="O37" s="247"/>
      <c r="P37" s="290"/>
      <c r="Q37" s="291"/>
      <c r="R37" s="291"/>
      <c r="S37" s="291"/>
      <c r="T37" s="291"/>
      <c r="U37" s="292"/>
      <c r="V37" s="245"/>
      <c r="W37" s="157"/>
      <c r="X37" s="157"/>
      <c r="Y37" s="157"/>
      <c r="Z37" s="157"/>
      <c r="AA37" s="247"/>
      <c r="AB37" s="282">
        <f>SUM(AC37:AG37)</f>
        <v>74</v>
      </c>
      <c r="AC37" s="283">
        <v>4</v>
      </c>
      <c r="AD37" s="251"/>
      <c r="AE37" s="283">
        <v>2</v>
      </c>
      <c r="AF37" s="251"/>
      <c r="AG37" s="293">
        <v>68</v>
      </c>
      <c r="AH37" s="245"/>
      <c r="AI37" s="157"/>
      <c r="AJ37" s="157"/>
      <c r="AK37" s="157"/>
      <c r="AL37" s="157"/>
      <c r="AM37" s="247"/>
      <c r="AN37" s="250"/>
      <c r="AO37" s="251"/>
      <c r="AP37" s="251"/>
      <c r="AQ37" s="251"/>
      <c r="AR37" s="251"/>
      <c r="AS37" s="252"/>
      <c r="AT37" s="245"/>
      <c r="AU37" s="157"/>
      <c r="AV37" s="157"/>
      <c r="AW37" s="157"/>
      <c r="AX37" s="157"/>
      <c r="AY37" s="247"/>
      <c r="AZ37" s="250"/>
      <c r="BA37" s="251"/>
      <c r="BB37" s="251"/>
      <c r="BC37" s="251"/>
      <c r="BD37" s="251"/>
      <c r="BE37" s="252"/>
      <c r="BF37" s="245"/>
      <c r="BG37" s="157"/>
      <c r="BH37" s="157"/>
      <c r="BI37" s="157"/>
      <c r="BJ37" s="157"/>
      <c r="BK37" s="247"/>
    </row>
    <row r="38" spans="1:63" ht="15.5" customHeight="1">
      <c r="A38" s="214" t="s">
        <v>156</v>
      </c>
      <c r="B38" s="189" t="s">
        <v>157</v>
      </c>
      <c r="C38" s="194"/>
      <c r="D38" s="173">
        <v>4</v>
      </c>
      <c r="E38" s="202"/>
      <c r="F38" s="255">
        <f t="shared" si="7"/>
        <v>44</v>
      </c>
      <c r="G38" s="256">
        <f t="shared" si="8"/>
        <v>6</v>
      </c>
      <c r="H38" s="173">
        <f t="shared" si="9"/>
        <v>38</v>
      </c>
      <c r="I38" s="197"/>
      <c r="J38" s="173">
        <f t="shared" si="10"/>
        <v>2</v>
      </c>
      <c r="K38" s="197"/>
      <c r="L38" s="173">
        <f t="shared" si="11"/>
        <v>36</v>
      </c>
      <c r="M38" s="173">
        <f t="shared" si="12"/>
        <v>20</v>
      </c>
      <c r="N38" s="173">
        <v>16</v>
      </c>
      <c r="O38" s="202"/>
      <c r="P38" s="200"/>
      <c r="Q38" s="198"/>
      <c r="R38" s="198"/>
      <c r="S38" s="198"/>
      <c r="T38" s="198"/>
      <c r="U38" s="201"/>
      <c r="V38" s="294"/>
      <c r="W38" s="295"/>
      <c r="X38" s="295"/>
      <c r="Y38" s="295"/>
      <c r="Z38" s="295"/>
      <c r="AA38" s="296"/>
      <c r="AB38" s="257">
        <f>SUM(AC38:AG38)</f>
        <v>0</v>
      </c>
      <c r="AC38" s="198"/>
      <c r="AD38" s="198"/>
      <c r="AE38" s="198"/>
      <c r="AF38" s="198"/>
      <c r="AG38" s="201"/>
      <c r="AH38" s="256">
        <f>SUM(AI38:AM38)</f>
        <v>44</v>
      </c>
      <c r="AI38" s="173">
        <v>6</v>
      </c>
      <c r="AJ38" s="297" t="s">
        <v>102</v>
      </c>
      <c r="AK38" s="173">
        <v>2</v>
      </c>
      <c r="AL38" s="197"/>
      <c r="AM38" s="174">
        <v>36</v>
      </c>
      <c r="AN38" s="200"/>
      <c r="AO38" s="198"/>
      <c r="AP38" s="198"/>
      <c r="AQ38" s="198"/>
      <c r="AR38" s="198"/>
      <c r="AS38" s="201"/>
      <c r="AT38" s="194"/>
      <c r="AU38" s="197"/>
      <c r="AV38" s="197"/>
      <c r="AW38" s="197"/>
      <c r="AX38" s="197"/>
      <c r="AY38" s="202"/>
      <c r="AZ38" s="200"/>
      <c r="BA38" s="198"/>
      <c r="BB38" s="198"/>
      <c r="BC38" s="198"/>
      <c r="BD38" s="198"/>
      <c r="BE38" s="201"/>
      <c r="BF38" s="194"/>
      <c r="BG38" s="197"/>
      <c r="BH38" s="197"/>
      <c r="BI38" s="197"/>
      <c r="BJ38" s="197"/>
      <c r="BK38" s="202"/>
    </row>
    <row r="39" spans="1:63" ht="46.75" customHeight="1">
      <c r="A39" s="214" t="s">
        <v>158</v>
      </c>
      <c r="B39" s="298" t="s">
        <v>159</v>
      </c>
      <c r="C39" s="256">
        <v>4</v>
      </c>
      <c r="D39" s="197"/>
      <c r="E39" s="174">
        <v>3</v>
      </c>
      <c r="F39" s="255">
        <f t="shared" si="7"/>
        <v>98</v>
      </c>
      <c r="G39" s="256">
        <f t="shared" si="8"/>
        <v>8</v>
      </c>
      <c r="H39" s="173">
        <f t="shared" si="9"/>
        <v>90</v>
      </c>
      <c r="I39" s="173">
        <f>SUM(AD39+AJ39+AP39+BB39+BH39)</f>
        <v>8</v>
      </c>
      <c r="J39" s="173">
        <f t="shared" si="10"/>
        <v>4</v>
      </c>
      <c r="K39" s="197"/>
      <c r="L39" s="173">
        <f t="shared" si="11"/>
        <v>78</v>
      </c>
      <c r="M39" s="173">
        <f t="shared" si="12"/>
        <v>40</v>
      </c>
      <c r="N39" s="173">
        <v>38</v>
      </c>
      <c r="O39" s="202"/>
      <c r="P39" s="200"/>
      <c r="Q39" s="198"/>
      <c r="R39" s="198"/>
      <c r="S39" s="198"/>
      <c r="T39" s="198"/>
      <c r="U39" s="201"/>
      <c r="V39" s="194"/>
      <c r="W39" s="197"/>
      <c r="X39" s="197"/>
      <c r="Y39" s="197"/>
      <c r="Z39" s="197"/>
      <c r="AA39" s="202"/>
      <c r="AB39" s="257">
        <f>SUM(AC39:AG39)</f>
        <v>42</v>
      </c>
      <c r="AC39" s="258">
        <v>6</v>
      </c>
      <c r="AD39" s="198"/>
      <c r="AE39" s="258">
        <v>2</v>
      </c>
      <c r="AF39" s="198"/>
      <c r="AG39" s="199">
        <v>34</v>
      </c>
      <c r="AH39" s="256">
        <f>SUM(AI39:AM39)</f>
        <v>56</v>
      </c>
      <c r="AI39" s="173">
        <v>2</v>
      </c>
      <c r="AJ39" s="173">
        <v>8</v>
      </c>
      <c r="AK39" s="173">
        <v>2</v>
      </c>
      <c r="AL39" s="197"/>
      <c r="AM39" s="174">
        <v>44</v>
      </c>
      <c r="AN39" s="200"/>
      <c r="AO39" s="198"/>
      <c r="AP39" s="198"/>
      <c r="AQ39" s="198"/>
      <c r="AR39" s="198"/>
      <c r="AS39" s="201"/>
      <c r="AT39" s="194"/>
      <c r="AU39" s="197"/>
      <c r="AV39" s="197"/>
      <c r="AW39" s="197"/>
      <c r="AX39" s="197"/>
      <c r="AY39" s="202"/>
      <c r="AZ39" s="200"/>
      <c r="BA39" s="198"/>
      <c r="BB39" s="198"/>
      <c r="BC39" s="198"/>
      <c r="BD39" s="198"/>
      <c r="BE39" s="201"/>
      <c r="BF39" s="194"/>
      <c r="BG39" s="197"/>
      <c r="BH39" s="197"/>
      <c r="BI39" s="197"/>
      <c r="BJ39" s="197"/>
      <c r="BK39" s="202"/>
    </row>
    <row r="40" spans="1:63" ht="18" customHeight="1">
      <c r="A40" s="214" t="s">
        <v>160</v>
      </c>
      <c r="B40" s="171" t="s">
        <v>161</v>
      </c>
      <c r="C40" s="256">
        <v>5</v>
      </c>
      <c r="D40" s="173">
        <v>4</v>
      </c>
      <c r="E40" s="174">
        <v>3</v>
      </c>
      <c r="F40" s="255">
        <f t="shared" si="7"/>
        <v>135</v>
      </c>
      <c r="G40" s="256">
        <f t="shared" si="8"/>
        <v>8</v>
      </c>
      <c r="H40" s="173">
        <f t="shared" si="9"/>
        <v>127</v>
      </c>
      <c r="I40" s="173">
        <f>SUM(AD40+AJ40+AP40+BB40+BH40)</f>
        <v>8</v>
      </c>
      <c r="J40" s="173">
        <f t="shared" si="10"/>
        <v>6</v>
      </c>
      <c r="K40" s="197"/>
      <c r="L40" s="173">
        <f t="shared" si="11"/>
        <v>113</v>
      </c>
      <c r="M40" s="173">
        <f t="shared" si="12"/>
        <v>53</v>
      </c>
      <c r="N40" s="173">
        <v>60</v>
      </c>
      <c r="O40" s="202"/>
      <c r="P40" s="200"/>
      <c r="Q40" s="198"/>
      <c r="R40" s="198"/>
      <c r="S40" s="198"/>
      <c r="T40" s="198"/>
      <c r="U40" s="201"/>
      <c r="V40" s="194"/>
      <c r="W40" s="197"/>
      <c r="X40" s="197"/>
      <c r="Y40" s="197"/>
      <c r="Z40" s="197"/>
      <c r="AA40" s="202"/>
      <c r="AB40" s="257">
        <f>SUM(AC40:AG40)</f>
        <v>40</v>
      </c>
      <c r="AC40" s="258">
        <v>4</v>
      </c>
      <c r="AD40" s="198"/>
      <c r="AE40" s="258">
        <v>2</v>
      </c>
      <c r="AF40" s="198"/>
      <c r="AG40" s="199">
        <v>34</v>
      </c>
      <c r="AH40" s="256">
        <f>SUM(AI40:AM40)</f>
        <v>44</v>
      </c>
      <c r="AI40" s="173">
        <v>2</v>
      </c>
      <c r="AJ40" s="197"/>
      <c r="AK40" s="173">
        <v>2</v>
      </c>
      <c r="AL40" s="197"/>
      <c r="AM40" s="174">
        <v>40</v>
      </c>
      <c r="AN40" s="257">
        <f>SUM(AO40:AS40)</f>
        <v>51</v>
      </c>
      <c r="AO40" s="258">
        <v>2</v>
      </c>
      <c r="AP40" s="258">
        <v>8</v>
      </c>
      <c r="AQ40" s="258">
        <v>2</v>
      </c>
      <c r="AR40" s="198"/>
      <c r="AS40" s="199">
        <v>39</v>
      </c>
      <c r="AT40" s="194"/>
      <c r="AU40" s="197"/>
      <c r="AV40" s="197"/>
      <c r="AW40" s="197"/>
      <c r="AX40" s="197"/>
      <c r="AY40" s="202"/>
      <c r="AZ40" s="200"/>
      <c r="BA40" s="198"/>
      <c r="BB40" s="198"/>
      <c r="BC40" s="198"/>
      <c r="BD40" s="198"/>
      <c r="BE40" s="201"/>
      <c r="BF40" s="194"/>
      <c r="BG40" s="197"/>
      <c r="BH40" s="197"/>
      <c r="BI40" s="197"/>
      <c r="BJ40" s="197"/>
      <c r="BK40" s="202"/>
    </row>
    <row r="41" spans="1:63" ht="31.25" customHeight="1">
      <c r="A41" s="214" t="s">
        <v>162</v>
      </c>
      <c r="B41" s="171" t="s">
        <v>163</v>
      </c>
      <c r="C41" s="194"/>
      <c r="D41" s="173">
        <v>7</v>
      </c>
      <c r="E41" s="202"/>
      <c r="F41" s="255">
        <f t="shared" si="7"/>
        <v>54</v>
      </c>
      <c r="G41" s="256">
        <f t="shared" si="8"/>
        <v>4</v>
      </c>
      <c r="H41" s="173">
        <f t="shared" si="9"/>
        <v>50</v>
      </c>
      <c r="I41" s="197"/>
      <c r="J41" s="173">
        <f t="shared" si="10"/>
        <v>2</v>
      </c>
      <c r="K41" s="197"/>
      <c r="L41" s="173">
        <f t="shared" si="11"/>
        <v>48</v>
      </c>
      <c r="M41" s="173">
        <f t="shared" si="12"/>
        <v>40</v>
      </c>
      <c r="N41" s="173">
        <v>8</v>
      </c>
      <c r="O41" s="202"/>
      <c r="P41" s="200"/>
      <c r="Q41" s="198"/>
      <c r="R41" s="198"/>
      <c r="S41" s="198"/>
      <c r="T41" s="198"/>
      <c r="U41" s="201"/>
      <c r="V41" s="194"/>
      <c r="W41" s="197"/>
      <c r="X41" s="197"/>
      <c r="Y41" s="197"/>
      <c r="Z41" s="197"/>
      <c r="AA41" s="202"/>
      <c r="AB41" s="200"/>
      <c r="AC41" s="198"/>
      <c r="AD41" s="198"/>
      <c r="AE41" s="198"/>
      <c r="AF41" s="198"/>
      <c r="AG41" s="201"/>
      <c r="AH41" s="194"/>
      <c r="AI41" s="197"/>
      <c r="AJ41" s="197"/>
      <c r="AK41" s="197"/>
      <c r="AL41" s="197"/>
      <c r="AM41" s="202"/>
      <c r="AN41" s="200"/>
      <c r="AO41" s="198"/>
      <c r="AP41" s="198"/>
      <c r="AQ41" s="198"/>
      <c r="AR41" s="198"/>
      <c r="AS41" s="201"/>
      <c r="AT41" s="194"/>
      <c r="AU41" s="197"/>
      <c r="AV41" s="197"/>
      <c r="AW41" s="197"/>
      <c r="AX41" s="197"/>
      <c r="AY41" s="202"/>
      <c r="AZ41" s="257">
        <f>SUM(BA41:BE41)</f>
        <v>54</v>
      </c>
      <c r="BA41" s="258">
        <v>4</v>
      </c>
      <c r="BB41" s="198"/>
      <c r="BC41" s="258">
        <v>2</v>
      </c>
      <c r="BD41" s="198"/>
      <c r="BE41" s="199">
        <v>48</v>
      </c>
      <c r="BF41" s="194"/>
      <c r="BG41" s="197"/>
      <c r="BH41" s="197"/>
      <c r="BI41" s="197"/>
      <c r="BJ41" s="197"/>
      <c r="BK41" s="202"/>
    </row>
    <row r="42" spans="1:63" ht="15.5" customHeight="1">
      <c r="A42" s="214" t="s">
        <v>164</v>
      </c>
      <c r="B42" s="189" t="s">
        <v>165</v>
      </c>
      <c r="C42" s="194"/>
      <c r="D42" s="173">
        <v>6</v>
      </c>
      <c r="E42" s="202"/>
      <c r="F42" s="255">
        <f t="shared" si="7"/>
        <v>70</v>
      </c>
      <c r="G42" s="256">
        <f t="shared" si="8"/>
        <v>2</v>
      </c>
      <c r="H42" s="173">
        <f t="shared" si="9"/>
        <v>68</v>
      </c>
      <c r="I42" s="197"/>
      <c r="J42" s="173">
        <f t="shared" si="10"/>
        <v>0</v>
      </c>
      <c r="K42" s="197"/>
      <c r="L42" s="173">
        <f t="shared" si="11"/>
        <v>68</v>
      </c>
      <c r="M42" s="173">
        <f t="shared" si="12"/>
        <v>42</v>
      </c>
      <c r="N42" s="173">
        <v>26</v>
      </c>
      <c r="O42" s="202"/>
      <c r="P42" s="200"/>
      <c r="Q42" s="198"/>
      <c r="R42" s="198"/>
      <c r="S42" s="198"/>
      <c r="T42" s="198"/>
      <c r="U42" s="201"/>
      <c r="V42" s="194"/>
      <c r="W42" s="197"/>
      <c r="X42" s="197"/>
      <c r="Y42" s="197"/>
      <c r="Z42" s="197"/>
      <c r="AA42" s="202"/>
      <c r="AB42" s="200"/>
      <c r="AC42" s="198"/>
      <c r="AD42" s="198"/>
      <c r="AE42" s="198"/>
      <c r="AF42" s="198"/>
      <c r="AG42" s="201"/>
      <c r="AH42" s="194"/>
      <c r="AI42" s="197"/>
      <c r="AJ42" s="197"/>
      <c r="AK42" s="197"/>
      <c r="AL42" s="197"/>
      <c r="AM42" s="202"/>
      <c r="AN42" s="200"/>
      <c r="AO42" s="198"/>
      <c r="AP42" s="198"/>
      <c r="AQ42" s="198"/>
      <c r="AR42" s="198"/>
      <c r="AS42" s="201"/>
      <c r="AT42" s="256">
        <f>SUM(AU42:AY42)</f>
        <v>70</v>
      </c>
      <c r="AU42" s="173">
        <v>2</v>
      </c>
      <c r="AV42" s="197"/>
      <c r="AW42" s="197"/>
      <c r="AX42" s="197"/>
      <c r="AY42" s="174">
        <v>68</v>
      </c>
      <c r="AZ42" s="200"/>
      <c r="BA42" s="198"/>
      <c r="BB42" s="198"/>
      <c r="BC42" s="198"/>
      <c r="BD42" s="198"/>
      <c r="BE42" s="201"/>
      <c r="BF42" s="194"/>
      <c r="BG42" s="197"/>
      <c r="BH42" s="197"/>
      <c r="BI42" s="197"/>
      <c r="BJ42" s="197"/>
      <c r="BK42" s="202"/>
    </row>
    <row r="43" spans="1:63" ht="15.5" customHeight="1">
      <c r="A43" s="214" t="s">
        <v>166</v>
      </c>
      <c r="B43" s="189" t="s">
        <v>167</v>
      </c>
      <c r="C43" s="194"/>
      <c r="D43" s="173">
        <v>8</v>
      </c>
      <c r="E43" s="202"/>
      <c r="F43" s="255">
        <f t="shared" si="7"/>
        <v>60</v>
      </c>
      <c r="G43" s="256">
        <f t="shared" si="8"/>
        <v>6</v>
      </c>
      <c r="H43" s="173">
        <f t="shared" si="9"/>
        <v>54</v>
      </c>
      <c r="I43" s="197"/>
      <c r="J43" s="173">
        <f t="shared" si="10"/>
        <v>6</v>
      </c>
      <c r="K43" s="197"/>
      <c r="L43" s="173">
        <f t="shared" si="11"/>
        <v>48</v>
      </c>
      <c r="M43" s="173">
        <f t="shared" si="12"/>
        <v>36</v>
      </c>
      <c r="N43" s="173">
        <v>12</v>
      </c>
      <c r="O43" s="202"/>
      <c r="P43" s="200"/>
      <c r="Q43" s="198"/>
      <c r="R43" s="198"/>
      <c r="S43" s="198"/>
      <c r="T43" s="198"/>
      <c r="U43" s="201"/>
      <c r="V43" s="194"/>
      <c r="W43" s="197"/>
      <c r="X43" s="197"/>
      <c r="Y43" s="197"/>
      <c r="Z43" s="197"/>
      <c r="AA43" s="202"/>
      <c r="AB43" s="200"/>
      <c r="AC43" s="198"/>
      <c r="AD43" s="198"/>
      <c r="AE43" s="198"/>
      <c r="AF43" s="198"/>
      <c r="AG43" s="201"/>
      <c r="AH43" s="194"/>
      <c r="AI43" s="197"/>
      <c r="AJ43" s="197"/>
      <c r="AK43" s="197"/>
      <c r="AL43" s="197"/>
      <c r="AM43" s="202"/>
      <c r="AN43" s="200"/>
      <c r="AO43" s="198"/>
      <c r="AP43" s="198"/>
      <c r="AQ43" s="198"/>
      <c r="AR43" s="198"/>
      <c r="AS43" s="201"/>
      <c r="AT43" s="194"/>
      <c r="AU43" s="197"/>
      <c r="AV43" s="197"/>
      <c r="AW43" s="197"/>
      <c r="AX43" s="197"/>
      <c r="AY43" s="202"/>
      <c r="AZ43" s="200"/>
      <c r="BA43" s="198"/>
      <c r="BB43" s="198"/>
      <c r="BC43" s="198"/>
      <c r="BD43" s="198"/>
      <c r="BE43" s="201"/>
      <c r="BF43" s="256">
        <f>SUM(BG43:BK43)</f>
        <v>60</v>
      </c>
      <c r="BG43" s="173">
        <v>6</v>
      </c>
      <c r="BH43" s="197"/>
      <c r="BI43" s="173">
        <v>6</v>
      </c>
      <c r="BJ43" s="197"/>
      <c r="BK43" s="174">
        <v>48</v>
      </c>
    </row>
    <row r="44" spans="1:63" ht="19.5" customHeight="1">
      <c r="A44" s="214" t="s">
        <v>168</v>
      </c>
      <c r="B44" s="259" t="s">
        <v>169</v>
      </c>
      <c r="C44" s="194"/>
      <c r="D44" s="173">
        <v>4</v>
      </c>
      <c r="E44" s="174">
        <v>3</v>
      </c>
      <c r="F44" s="255">
        <f t="shared" si="7"/>
        <v>88</v>
      </c>
      <c r="G44" s="256">
        <f t="shared" si="8"/>
        <v>8</v>
      </c>
      <c r="H44" s="173">
        <f t="shared" si="9"/>
        <v>80</v>
      </c>
      <c r="I44" s="197"/>
      <c r="J44" s="173">
        <f t="shared" si="10"/>
        <v>4</v>
      </c>
      <c r="K44" s="197"/>
      <c r="L44" s="173">
        <f t="shared" si="11"/>
        <v>76</v>
      </c>
      <c r="M44" s="173">
        <f t="shared" si="12"/>
        <v>40</v>
      </c>
      <c r="N44" s="173">
        <v>36</v>
      </c>
      <c r="O44" s="202"/>
      <c r="P44" s="200"/>
      <c r="Q44" s="198"/>
      <c r="R44" s="198"/>
      <c r="S44" s="198"/>
      <c r="T44" s="198"/>
      <c r="U44" s="201"/>
      <c r="V44" s="194"/>
      <c r="W44" s="197"/>
      <c r="X44" s="197"/>
      <c r="Y44" s="197"/>
      <c r="Z44" s="197"/>
      <c r="AA44" s="202"/>
      <c r="AB44" s="257">
        <f>SUM(AC44:AG44)</f>
        <v>42</v>
      </c>
      <c r="AC44" s="258">
        <v>6</v>
      </c>
      <c r="AD44" s="198"/>
      <c r="AE44" s="258">
        <v>2</v>
      </c>
      <c r="AF44" s="198"/>
      <c r="AG44" s="199">
        <v>34</v>
      </c>
      <c r="AH44" s="256">
        <f>SUM(AI44:AM44)</f>
        <v>46</v>
      </c>
      <c r="AI44" s="173">
        <v>2</v>
      </c>
      <c r="AJ44" s="197"/>
      <c r="AK44" s="173">
        <v>2</v>
      </c>
      <c r="AL44" s="197"/>
      <c r="AM44" s="174">
        <v>42</v>
      </c>
      <c r="AN44" s="200"/>
      <c r="AO44" s="198"/>
      <c r="AP44" s="198"/>
      <c r="AQ44" s="198"/>
      <c r="AR44" s="198"/>
      <c r="AS44" s="201"/>
      <c r="AT44" s="194"/>
      <c r="AU44" s="197"/>
      <c r="AV44" s="197"/>
      <c r="AW44" s="197"/>
      <c r="AX44" s="197"/>
      <c r="AY44" s="202"/>
      <c r="AZ44" s="200"/>
      <c r="BA44" s="198"/>
      <c r="BB44" s="198"/>
      <c r="BC44" s="198"/>
      <c r="BD44" s="198"/>
      <c r="BE44" s="201"/>
      <c r="BF44" s="194"/>
      <c r="BG44" s="197"/>
      <c r="BH44" s="197"/>
      <c r="BI44" s="197"/>
      <c r="BJ44" s="197"/>
      <c r="BK44" s="202"/>
    </row>
    <row r="45" spans="1:63" ht="31.25" customHeight="1">
      <c r="A45" s="214" t="s">
        <v>170</v>
      </c>
      <c r="B45" s="171" t="s">
        <v>171</v>
      </c>
      <c r="C45" s="194"/>
      <c r="D45" s="173">
        <v>8</v>
      </c>
      <c r="E45" s="202"/>
      <c r="F45" s="255">
        <f t="shared" si="7"/>
        <v>68</v>
      </c>
      <c r="G45" s="256">
        <f t="shared" si="8"/>
        <v>0</v>
      </c>
      <c r="H45" s="173">
        <f t="shared" si="9"/>
        <v>68</v>
      </c>
      <c r="I45" s="197"/>
      <c r="J45" s="173">
        <f t="shared" si="10"/>
        <v>2</v>
      </c>
      <c r="K45" s="197"/>
      <c r="L45" s="173">
        <f t="shared" si="11"/>
        <v>66</v>
      </c>
      <c r="M45" s="173">
        <f t="shared" si="12"/>
        <v>32</v>
      </c>
      <c r="N45" s="173">
        <v>34</v>
      </c>
      <c r="O45" s="202"/>
      <c r="P45" s="200"/>
      <c r="Q45" s="198"/>
      <c r="R45" s="198"/>
      <c r="S45" s="198"/>
      <c r="T45" s="198"/>
      <c r="U45" s="201"/>
      <c r="V45" s="194"/>
      <c r="W45" s="197"/>
      <c r="X45" s="197"/>
      <c r="Y45" s="197"/>
      <c r="Z45" s="197"/>
      <c r="AA45" s="202"/>
      <c r="AB45" s="257">
        <f>SUM(AC45:AG45)</f>
        <v>0</v>
      </c>
      <c r="AC45" s="198"/>
      <c r="AD45" s="198"/>
      <c r="AE45" s="198"/>
      <c r="AF45" s="198"/>
      <c r="AG45" s="201"/>
      <c r="AH45" s="256">
        <f>SUM(AI45:AM45)</f>
        <v>0</v>
      </c>
      <c r="AI45" s="197"/>
      <c r="AJ45" s="197"/>
      <c r="AK45" s="197"/>
      <c r="AL45" s="197"/>
      <c r="AM45" s="202"/>
      <c r="AN45" s="200"/>
      <c r="AO45" s="198"/>
      <c r="AP45" s="198"/>
      <c r="AQ45" s="198"/>
      <c r="AR45" s="198"/>
      <c r="AS45" s="201"/>
      <c r="AT45" s="194"/>
      <c r="AU45" s="197"/>
      <c r="AV45" s="197"/>
      <c r="AW45" s="197"/>
      <c r="AX45" s="197"/>
      <c r="AY45" s="202"/>
      <c r="AZ45" s="200"/>
      <c r="BA45" s="198"/>
      <c r="BB45" s="198"/>
      <c r="BC45" s="198"/>
      <c r="BD45" s="198"/>
      <c r="BE45" s="201"/>
      <c r="BF45" s="256">
        <f>SUM(BG45:BK45)</f>
        <v>68</v>
      </c>
      <c r="BG45" s="197"/>
      <c r="BH45" s="197"/>
      <c r="BI45" s="173">
        <v>2</v>
      </c>
      <c r="BJ45" s="197"/>
      <c r="BK45" s="174">
        <v>66</v>
      </c>
    </row>
    <row r="46" spans="1:63" ht="15.5" customHeight="1">
      <c r="A46" s="214" t="s">
        <v>172</v>
      </c>
      <c r="B46" s="171" t="s">
        <v>173</v>
      </c>
      <c r="C46" s="194"/>
      <c r="D46" s="173">
        <v>4</v>
      </c>
      <c r="E46" s="174">
        <v>3</v>
      </c>
      <c r="F46" s="255">
        <f t="shared" si="7"/>
        <v>86</v>
      </c>
      <c r="G46" s="256">
        <f t="shared" si="8"/>
        <v>8</v>
      </c>
      <c r="H46" s="173">
        <f t="shared" si="9"/>
        <v>78</v>
      </c>
      <c r="I46" s="197"/>
      <c r="J46" s="173">
        <f t="shared" si="10"/>
        <v>4</v>
      </c>
      <c r="K46" s="197"/>
      <c r="L46" s="173">
        <f t="shared" si="11"/>
        <v>74</v>
      </c>
      <c r="M46" s="173">
        <f t="shared" si="12"/>
        <v>46</v>
      </c>
      <c r="N46" s="173">
        <v>28</v>
      </c>
      <c r="O46" s="202"/>
      <c r="P46" s="200"/>
      <c r="Q46" s="198"/>
      <c r="R46" s="198"/>
      <c r="S46" s="198"/>
      <c r="T46" s="198"/>
      <c r="U46" s="201"/>
      <c r="V46" s="194"/>
      <c r="W46" s="197"/>
      <c r="X46" s="197"/>
      <c r="Y46" s="197"/>
      <c r="Z46" s="197"/>
      <c r="AA46" s="202"/>
      <c r="AB46" s="257">
        <f>SUM(AC46:AG46)</f>
        <v>40</v>
      </c>
      <c r="AC46" s="258">
        <v>4</v>
      </c>
      <c r="AD46" s="198"/>
      <c r="AE46" s="258">
        <v>2</v>
      </c>
      <c r="AF46" s="198"/>
      <c r="AG46" s="199">
        <v>34</v>
      </c>
      <c r="AH46" s="256">
        <f>SUM(AI46:AM46)</f>
        <v>46</v>
      </c>
      <c r="AI46" s="173">
        <v>4</v>
      </c>
      <c r="AJ46" s="197"/>
      <c r="AK46" s="173">
        <v>2</v>
      </c>
      <c r="AL46" s="197"/>
      <c r="AM46" s="174">
        <v>40</v>
      </c>
      <c r="AN46" s="200"/>
      <c r="AO46" s="198"/>
      <c r="AP46" s="198"/>
      <c r="AQ46" s="198"/>
      <c r="AR46" s="198"/>
      <c r="AS46" s="201"/>
      <c r="AT46" s="194"/>
      <c r="AU46" s="197"/>
      <c r="AV46" s="197"/>
      <c r="AW46" s="197"/>
      <c r="AX46" s="197"/>
      <c r="AY46" s="202"/>
      <c r="AZ46" s="200"/>
      <c r="BA46" s="198"/>
      <c r="BB46" s="198"/>
      <c r="BC46" s="198"/>
      <c r="BD46" s="198"/>
      <c r="BE46" s="201"/>
      <c r="BF46" s="194"/>
      <c r="BG46" s="197"/>
      <c r="BH46" s="197"/>
      <c r="BI46" s="197"/>
      <c r="BJ46" s="197"/>
      <c r="BK46" s="202"/>
    </row>
    <row r="47" spans="1:63" ht="15.5" customHeight="1">
      <c r="A47" s="214" t="s">
        <v>174</v>
      </c>
      <c r="B47" s="171" t="s">
        <v>175</v>
      </c>
      <c r="C47" s="256">
        <v>4</v>
      </c>
      <c r="D47" s="197"/>
      <c r="E47" s="174">
        <v>3</v>
      </c>
      <c r="F47" s="255">
        <f t="shared" si="7"/>
        <v>92</v>
      </c>
      <c r="G47" s="256">
        <f t="shared" si="8"/>
        <v>8</v>
      </c>
      <c r="H47" s="173">
        <f t="shared" si="9"/>
        <v>84</v>
      </c>
      <c r="I47" s="173">
        <f>SUM(AD47+AJ47+AP47+BB47+BH47)</f>
        <v>8</v>
      </c>
      <c r="J47" s="173">
        <f t="shared" si="10"/>
        <v>2</v>
      </c>
      <c r="K47" s="197"/>
      <c r="L47" s="173">
        <f t="shared" si="11"/>
        <v>74</v>
      </c>
      <c r="M47" s="173">
        <f t="shared" si="12"/>
        <v>46</v>
      </c>
      <c r="N47" s="173">
        <v>28</v>
      </c>
      <c r="O47" s="202"/>
      <c r="P47" s="200"/>
      <c r="Q47" s="198"/>
      <c r="R47" s="198"/>
      <c r="S47" s="198"/>
      <c r="T47" s="198"/>
      <c r="U47" s="201"/>
      <c r="V47" s="194"/>
      <c r="W47" s="197"/>
      <c r="X47" s="197"/>
      <c r="Y47" s="197"/>
      <c r="Z47" s="197"/>
      <c r="AA47" s="202"/>
      <c r="AB47" s="257">
        <f>SUM(AC47:AG47)</f>
        <v>38</v>
      </c>
      <c r="AC47" s="258">
        <v>4</v>
      </c>
      <c r="AD47" s="198"/>
      <c r="AE47" s="198"/>
      <c r="AF47" s="198"/>
      <c r="AG47" s="199">
        <v>34</v>
      </c>
      <c r="AH47" s="256">
        <f>SUM(AI47:AM47)</f>
        <v>54</v>
      </c>
      <c r="AI47" s="173">
        <v>4</v>
      </c>
      <c r="AJ47" s="173">
        <v>8</v>
      </c>
      <c r="AK47" s="173">
        <v>2</v>
      </c>
      <c r="AL47" s="197"/>
      <c r="AM47" s="174">
        <v>40</v>
      </c>
      <c r="AN47" s="200"/>
      <c r="AO47" s="198"/>
      <c r="AP47" s="198"/>
      <c r="AQ47" s="198"/>
      <c r="AR47" s="198"/>
      <c r="AS47" s="201"/>
      <c r="AT47" s="194"/>
      <c r="AU47" s="197"/>
      <c r="AV47" s="197"/>
      <c r="AW47" s="197"/>
      <c r="AX47" s="197"/>
      <c r="AY47" s="202"/>
      <c r="AZ47" s="200"/>
      <c r="BA47" s="198"/>
      <c r="BB47" s="198"/>
      <c r="BC47" s="198"/>
      <c r="BD47" s="198"/>
      <c r="BE47" s="201"/>
      <c r="BF47" s="194"/>
      <c r="BG47" s="197"/>
      <c r="BH47" s="197"/>
      <c r="BI47" s="197"/>
      <c r="BJ47" s="197"/>
      <c r="BK47" s="202"/>
    </row>
    <row r="48" spans="1:63" ht="31.75" customHeight="1">
      <c r="A48" s="262" t="s">
        <v>176</v>
      </c>
      <c r="B48" s="299" t="s">
        <v>177</v>
      </c>
      <c r="C48" s="264"/>
      <c r="D48" s="269">
        <v>8</v>
      </c>
      <c r="E48" s="266"/>
      <c r="F48" s="267">
        <f t="shared" si="7"/>
        <v>60</v>
      </c>
      <c r="G48" s="268">
        <f t="shared" si="8"/>
        <v>2</v>
      </c>
      <c r="H48" s="269">
        <f t="shared" si="9"/>
        <v>58</v>
      </c>
      <c r="I48" s="270"/>
      <c r="J48" s="269">
        <f t="shared" si="10"/>
        <v>2</v>
      </c>
      <c r="K48" s="270"/>
      <c r="L48" s="269">
        <f t="shared" si="11"/>
        <v>56</v>
      </c>
      <c r="M48" s="269">
        <f t="shared" si="12"/>
        <v>38</v>
      </c>
      <c r="N48" s="269">
        <v>18</v>
      </c>
      <c r="O48" s="266"/>
      <c r="P48" s="271"/>
      <c r="Q48" s="272"/>
      <c r="R48" s="272"/>
      <c r="S48" s="272"/>
      <c r="T48" s="272"/>
      <c r="U48" s="273"/>
      <c r="V48" s="264"/>
      <c r="W48" s="300"/>
      <c r="X48" s="300"/>
      <c r="Y48" s="300"/>
      <c r="Z48" s="300"/>
      <c r="AA48" s="301"/>
      <c r="AB48" s="274">
        <f>SUM(AC48:AG48)</f>
        <v>0</v>
      </c>
      <c r="AC48" s="281"/>
      <c r="AD48" s="281"/>
      <c r="AE48" s="281"/>
      <c r="AF48" s="281"/>
      <c r="AG48" s="302"/>
      <c r="AH48" s="268">
        <f>SUM(AI48:AM48)</f>
        <v>0</v>
      </c>
      <c r="AI48" s="300"/>
      <c r="AJ48" s="300"/>
      <c r="AK48" s="300"/>
      <c r="AL48" s="300"/>
      <c r="AM48" s="301"/>
      <c r="AN48" s="271"/>
      <c r="AO48" s="272"/>
      <c r="AP48" s="272"/>
      <c r="AQ48" s="272"/>
      <c r="AR48" s="272"/>
      <c r="AS48" s="273"/>
      <c r="AT48" s="264"/>
      <c r="AU48" s="270"/>
      <c r="AV48" s="270"/>
      <c r="AW48" s="270"/>
      <c r="AX48" s="270"/>
      <c r="AY48" s="266"/>
      <c r="AZ48" s="271"/>
      <c r="BA48" s="272"/>
      <c r="BB48" s="272"/>
      <c r="BC48" s="272"/>
      <c r="BD48" s="272"/>
      <c r="BE48" s="273"/>
      <c r="BF48" s="268">
        <f>SUM(BG48:BK48)</f>
        <v>60</v>
      </c>
      <c r="BG48" s="269">
        <v>2</v>
      </c>
      <c r="BH48" s="270"/>
      <c r="BI48" s="269">
        <v>2</v>
      </c>
      <c r="BJ48" s="270"/>
      <c r="BK48" s="276">
        <v>56</v>
      </c>
    </row>
    <row r="49" spans="1:63" ht="21" customHeight="1">
      <c r="A49" s="286" t="s">
        <v>178</v>
      </c>
      <c r="B49" s="287" t="s">
        <v>179</v>
      </c>
      <c r="C49" s="277">
        <v>9</v>
      </c>
      <c r="D49" s="288">
        <f>SUM(D50+D57+D63+D68)</f>
        <v>9</v>
      </c>
      <c r="E49" s="278">
        <f>SUM(E50+E57+E63+E68)</f>
        <v>11</v>
      </c>
      <c r="F49" s="241">
        <f>SUM(F50+F57+F63+F68+F72)</f>
        <v>2655</v>
      </c>
      <c r="G49" s="241">
        <f t="shared" ref="G49:O49" si="13">SUM(G50+G57+G63+G68)</f>
        <v>122</v>
      </c>
      <c r="H49" s="241">
        <f t="shared" si="13"/>
        <v>2389</v>
      </c>
      <c r="I49" s="241">
        <f t="shared" si="13"/>
        <v>80</v>
      </c>
      <c r="J49" s="241">
        <f t="shared" si="13"/>
        <v>82</v>
      </c>
      <c r="K49" s="241">
        <f t="shared" si="13"/>
        <v>792</v>
      </c>
      <c r="L49" s="241">
        <f t="shared" si="13"/>
        <v>1435</v>
      </c>
      <c r="M49" s="241">
        <f t="shared" si="13"/>
        <v>783</v>
      </c>
      <c r="N49" s="241">
        <f t="shared" si="13"/>
        <v>500</v>
      </c>
      <c r="O49" s="241">
        <f t="shared" si="13"/>
        <v>12</v>
      </c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1">
        <f>SUM(AB50+AB57+AB63+AB68)</f>
        <v>134</v>
      </c>
      <c r="AC49" s="241">
        <f>SUM(AC50+AC57+AC63+AC68)</f>
        <v>12</v>
      </c>
      <c r="AD49" s="242"/>
      <c r="AE49" s="241">
        <f>SUM(AE50+AE57+AE63+AE68)</f>
        <v>6</v>
      </c>
      <c r="AF49" s="242"/>
      <c r="AG49" s="241">
        <f t="shared" ref="AG49:BK49" si="14">SUM(AG50+AG57+AG63+AG68)</f>
        <v>116</v>
      </c>
      <c r="AH49" s="241">
        <f t="shared" si="14"/>
        <v>444</v>
      </c>
      <c r="AI49" s="241">
        <f t="shared" si="14"/>
        <v>32</v>
      </c>
      <c r="AJ49" s="241">
        <f t="shared" si="14"/>
        <v>8</v>
      </c>
      <c r="AK49" s="241">
        <f t="shared" si="14"/>
        <v>16</v>
      </c>
      <c r="AL49" s="241">
        <f t="shared" si="14"/>
        <v>108</v>
      </c>
      <c r="AM49" s="241">
        <f t="shared" si="14"/>
        <v>280</v>
      </c>
      <c r="AN49" s="241">
        <f t="shared" si="14"/>
        <v>507</v>
      </c>
      <c r="AO49" s="241">
        <f t="shared" si="14"/>
        <v>28</v>
      </c>
      <c r="AP49" s="241">
        <f t="shared" si="14"/>
        <v>16</v>
      </c>
      <c r="AQ49" s="241">
        <f t="shared" si="14"/>
        <v>22</v>
      </c>
      <c r="AR49" s="241">
        <f t="shared" si="14"/>
        <v>108</v>
      </c>
      <c r="AS49" s="241">
        <f t="shared" si="14"/>
        <v>333</v>
      </c>
      <c r="AT49" s="241">
        <f t="shared" si="14"/>
        <v>714</v>
      </c>
      <c r="AU49" s="241">
        <f t="shared" si="14"/>
        <v>34</v>
      </c>
      <c r="AV49" s="241">
        <f t="shared" si="14"/>
        <v>24</v>
      </c>
      <c r="AW49" s="241">
        <f t="shared" si="14"/>
        <v>24</v>
      </c>
      <c r="AX49" s="241">
        <f t="shared" si="14"/>
        <v>288</v>
      </c>
      <c r="AY49" s="241">
        <f t="shared" si="14"/>
        <v>344</v>
      </c>
      <c r="AZ49" s="241">
        <f t="shared" si="14"/>
        <v>444</v>
      </c>
      <c r="BA49" s="241">
        <f t="shared" si="14"/>
        <v>16</v>
      </c>
      <c r="BB49" s="241">
        <f t="shared" si="14"/>
        <v>16</v>
      </c>
      <c r="BC49" s="241">
        <f t="shared" si="14"/>
        <v>8</v>
      </c>
      <c r="BD49" s="241">
        <f t="shared" si="14"/>
        <v>144</v>
      </c>
      <c r="BE49" s="241">
        <f t="shared" si="14"/>
        <v>260</v>
      </c>
      <c r="BF49" s="241">
        <f t="shared" si="14"/>
        <v>268</v>
      </c>
      <c r="BG49" s="241">
        <f t="shared" si="14"/>
        <v>0</v>
      </c>
      <c r="BH49" s="241">
        <f t="shared" si="14"/>
        <v>16</v>
      </c>
      <c r="BI49" s="241">
        <f t="shared" si="14"/>
        <v>6</v>
      </c>
      <c r="BJ49" s="241">
        <f t="shared" si="14"/>
        <v>144</v>
      </c>
      <c r="BK49" s="241">
        <f t="shared" si="14"/>
        <v>102</v>
      </c>
    </row>
    <row r="50" spans="1:63" ht="28.25" customHeight="1">
      <c r="A50" s="303" t="s">
        <v>180</v>
      </c>
      <c r="B50" s="304" t="s">
        <v>181</v>
      </c>
      <c r="C50" s="305" t="s">
        <v>182</v>
      </c>
      <c r="D50" s="306">
        <v>4</v>
      </c>
      <c r="E50" s="307">
        <v>5</v>
      </c>
      <c r="F50" s="308">
        <f t="shared" ref="F50:O50" si="15">SUM(F51:F56)</f>
        <v>806</v>
      </c>
      <c r="G50" s="308">
        <f t="shared" si="15"/>
        <v>56</v>
      </c>
      <c r="H50" s="308">
        <f t="shared" si="15"/>
        <v>750</v>
      </c>
      <c r="I50" s="308">
        <f t="shared" si="15"/>
        <v>24</v>
      </c>
      <c r="J50" s="308">
        <f t="shared" si="15"/>
        <v>34</v>
      </c>
      <c r="K50" s="308">
        <f t="shared" si="15"/>
        <v>144</v>
      </c>
      <c r="L50" s="308">
        <f t="shared" si="15"/>
        <v>548</v>
      </c>
      <c r="M50" s="308">
        <f t="shared" si="15"/>
        <v>246</v>
      </c>
      <c r="N50" s="308">
        <f t="shared" si="15"/>
        <v>290</v>
      </c>
      <c r="O50" s="308">
        <f t="shared" si="15"/>
        <v>12</v>
      </c>
      <c r="P50" s="242"/>
      <c r="Q50" s="242"/>
      <c r="R50" s="242"/>
      <c r="S50" s="242"/>
      <c r="T50" s="242"/>
      <c r="U50" s="242"/>
      <c r="V50" s="309"/>
      <c r="W50" s="309"/>
      <c r="X50" s="309"/>
      <c r="Y50" s="309"/>
      <c r="Z50" s="309"/>
      <c r="AA50" s="309"/>
      <c r="AB50" s="241">
        <f>SUM(AB51:AB56)</f>
        <v>54</v>
      </c>
      <c r="AC50" s="241">
        <f>SUM(AC51:AC56)</f>
        <v>4</v>
      </c>
      <c r="AD50" s="242"/>
      <c r="AE50" s="241">
        <f>SUM(AE51:AE56)</f>
        <v>2</v>
      </c>
      <c r="AF50" s="242"/>
      <c r="AG50" s="241">
        <f>SUM(AG51:AG56)</f>
        <v>48</v>
      </c>
      <c r="AH50" s="308">
        <f>SUM(AH51:AH56)</f>
        <v>142</v>
      </c>
      <c r="AI50" s="308">
        <f>SUM(AI51:AI56)</f>
        <v>14</v>
      </c>
      <c r="AJ50" s="309"/>
      <c r="AK50" s="308">
        <f>SUM(AK51:AK56)</f>
        <v>8</v>
      </c>
      <c r="AL50" s="309"/>
      <c r="AM50" s="308">
        <f t="shared" ref="AM50:AY50" si="16">SUM(AM51:AM56)</f>
        <v>120</v>
      </c>
      <c r="AN50" s="308">
        <f t="shared" si="16"/>
        <v>186</v>
      </c>
      <c r="AO50" s="308">
        <f t="shared" si="16"/>
        <v>14</v>
      </c>
      <c r="AP50" s="308">
        <f t="shared" si="16"/>
        <v>8</v>
      </c>
      <c r="AQ50" s="308">
        <f t="shared" si="16"/>
        <v>8</v>
      </c>
      <c r="AR50" s="308">
        <f t="shared" si="16"/>
        <v>0</v>
      </c>
      <c r="AS50" s="308">
        <f t="shared" si="16"/>
        <v>156</v>
      </c>
      <c r="AT50" s="308">
        <f t="shared" si="16"/>
        <v>424</v>
      </c>
      <c r="AU50" s="308">
        <f t="shared" si="16"/>
        <v>24</v>
      </c>
      <c r="AV50" s="308">
        <f t="shared" si="16"/>
        <v>16</v>
      </c>
      <c r="AW50" s="308">
        <f t="shared" si="16"/>
        <v>16</v>
      </c>
      <c r="AX50" s="308">
        <f t="shared" si="16"/>
        <v>144</v>
      </c>
      <c r="AY50" s="308">
        <f t="shared" si="16"/>
        <v>224</v>
      </c>
      <c r="AZ50" s="309"/>
      <c r="BA50" s="309"/>
      <c r="BB50" s="309"/>
      <c r="BC50" s="309"/>
      <c r="BD50" s="309"/>
      <c r="BE50" s="309"/>
      <c r="BF50" s="309"/>
      <c r="BG50" s="309"/>
      <c r="BH50" s="309"/>
      <c r="BI50" s="309"/>
      <c r="BJ50" s="309"/>
      <c r="BK50" s="309"/>
    </row>
    <row r="51" spans="1:63" ht="15.5" customHeight="1">
      <c r="A51" s="310" t="s">
        <v>183</v>
      </c>
      <c r="B51" s="310" t="s">
        <v>184</v>
      </c>
      <c r="C51" s="311">
        <v>6</v>
      </c>
      <c r="D51" s="312">
        <v>4.5</v>
      </c>
      <c r="E51" s="313">
        <v>3</v>
      </c>
      <c r="F51" s="248">
        <f t="shared" ref="F51:F56" si="17">SUM(G51:H51)</f>
        <v>220</v>
      </c>
      <c r="G51" s="249">
        <f>SUM(AC51+AI51+AO51+AU51+BA51+BG51)</f>
        <v>18</v>
      </c>
      <c r="H51" s="246">
        <f t="shared" ref="H51:H56" si="18">SUM(I51:L51)</f>
        <v>202</v>
      </c>
      <c r="I51" s="246">
        <f>SUM(AD51+AJ51+AP51+AV51+BB51+BH51)</f>
        <v>8</v>
      </c>
      <c r="J51" s="246">
        <f>SUM(AE51+AK51+AQ51+AW51+BC51+BI51)</f>
        <v>12</v>
      </c>
      <c r="K51" s="157"/>
      <c r="L51" s="246">
        <f>SUM(AG51+AM51+AS51+AY51+BE51+BK51)</f>
        <v>182</v>
      </c>
      <c r="M51" s="246">
        <f>SUM(L51-N51)</f>
        <v>86</v>
      </c>
      <c r="N51" s="246">
        <v>96</v>
      </c>
      <c r="O51" s="247"/>
      <c r="P51" s="250"/>
      <c r="Q51" s="251"/>
      <c r="R51" s="251"/>
      <c r="S51" s="251"/>
      <c r="T51" s="251"/>
      <c r="U51" s="252"/>
      <c r="V51" s="245"/>
      <c r="W51" s="157"/>
      <c r="X51" s="157"/>
      <c r="Y51" s="157"/>
      <c r="Z51" s="157"/>
      <c r="AA51" s="247"/>
      <c r="AB51" s="282">
        <f>SUM(AC51:AG51)</f>
        <v>54</v>
      </c>
      <c r="AC51" s="283">
        <v>4</v>
      </c>
      <c r="AD51" s="251"/>
      <c r="AE51" s="283">
        <v>2</v>
      </c>
      <c r="AF51" s="251"/>
      <c r="AG51" s="293">
        <v>48</v>
      </c>
      <c r="AH51" s="249">
        <f>SUM(AI51:AM51)</f>
        <v>50</v>
      </c>
      <c r="AI51" s="246">
        <v>6</v>
      </c>
      <c r="AJ51" s="157"/>
      <c r="AK51" s="246">
        <v>4</v>
      </c>
      <c r="AL51" s="157"/>
      <c r="AM51" s="253">
        <v>40</v>
      </c>
      <c r="AN51" s="282">
        <f>SUM(AO51:AS51)</f>
        <v>32</v>
      </c>
      <c r="AO51" s="283">
        <v>4</v>
      </c>
      <c r="AP51" s="251"/>
      <c r="AQ51" s="283">
        <v>2</v>
      </c>
      <c r="AR51" s="251"/>
      <c r="AS51" s="293">
        <v>26</v>
      </c>
      <c r="AT51" s="249">
        <f t="shared" ref="AT51:AT56" si="19">SUM(AU51:AY51)</f>
        <v>84</v>
      </c>
      <c r="AU51" s="246">
        <v>4</v>
      </c>
      <c r="AV51" s="246">
        <v>8</v>
      </c>
      <c r="AW51" s="246">
        <v>4</v>
      </c>
      <c r="AX51" s="157"/>
      <c r="AY51" s="253">
        <v>68</v>
      </c>
      <c r="AZ51" s="250"/>
      <c r="BA51" s="251"/>
      <c r="BB51" s="251"/>
      <c r="BC51" s="251"/>
      <c r="BD51" s="251"/>
      <c r="BE51" s="252"/>
      <c r="BF51" s="245"/>
      <c r="BG51" s="157"/>
      <c r="BH51" s="157"/>
      <c r="BI51" s="157"/>
      <c r="BJ51" s="157"/>
      <c r="BK51" s="247"/>
    </row>
    <row r="52" spans="1:63" ht="27.5" customHeight="1">
      <c r="A52" s="314" t="s">
        <v>185</v>
      </c>
      <c r="B52" s="315" t="s">
        <v>186</v>
      </c>
      <c r="C52" s="172"/>
      <c r="D52" s="195">
        <v>5</v>
      </c>
      <c r="E52" s="213">
        <v>4</v>
      </c>
      <c r="F52" s="255">
        <f t="shared" si="17"/>
        <v>132</v>
      </c>
      <c r="G52" s="256">
        <f>SUM(AC52+AI52+AO52+AU52+BA52+BG52)</f>
        <v>12</v>
      </c>
      <c r="H52" s="173">
        <f t="shared" si="18"/>
        <v>120</v>
      </c>
      <c r="I52" s="197"/>
      <c r="J52" s="173">
        <f>SUM(AE52+AK52+AQ52+AW52+BC52+BI52)</f>
        <v>10</v>
      </c>
      <c r="K52" s="197"/>
      <c r="L52" s="173">
        <f>SUM(AG52+AM52+AS52+AY52+BE52+BK52)</f>
        <v>110</v>
      </c>
      <c r="M52" s="173">
        <f>SUM(L52-N52)</f>
        <v>64</v>
      </c>
      <c r="N52" s="173">
        <v>46</v>
      </c>
      <c r="O52" s="202"/>
      <c r="P52" s="200"/>
      <c r="Q52" s="198"/>
      <c r="R52" s="198"/>
      <c r="S52" s="198"/>
      <c r="T52" s="198"/>
      <c r="U52" s="201"/>
      <c r="V52" s="194"/>
      <c r="W52" s="197"/>
      <c r="X52" s="197"/>
      <c r="Y52" s="197"/>
      <c r="Z52" s="197"/>
      <c r="AA52" s="202"/>
      <c r="AB52" s="200"/>
      <c r="AC52" s="198"/>
      <c r="AD52" s="198"/>
      <c r="AE52" s="198"/>
      <c r="AF52" s="198"/>
      <c r="AG52" s="201"/>
      <c r="AH52" s="256">
        <f>SUM(AI52:AM52)</f>
        <v>50</v>
      </c>
      <c r="AI52" s="173">
        <v>6</v>
      </c>
      <c r="AJ52" s="197"/>
      <c r="AK52" s="173">
        <v>4</v>
      </c>
      <c r="AL52" s="197"/>
      <c r="AM52" s="174">
        <v>40</v>
      </c>
      <c r="AN52" s="257">
        <f>SUM(AO52:AS52)</f>
        <v>30</v>
      </c>
      <c r="AO52" s="258">
        <v>2</v>
      </c>
      <c r="AP52" s="198"/>
      <c r="AQ52" s="258">
        <v>2</v>
      </c>
      <c r="AR52" s="198"/>
      <c r="AS52" s="199">
        <v>26</v>
      </c>
      <c r="AT52" s="256">
        <f t="shared" si="19"/>
        <v>52</v>
      </c>
      <c r="AU52" s="173">
        <v>4</v>
      </c>
      <c r="AV52" s="197"/>
      <c r="AW52" s="173">
        <v>4</v>
      </c>
      <c r="AX52" s="197"/>
      <c r="AY52" s="174">
        <v>44</v>
      </c>
      <c r="AZ52" s="200"/>
      <c r="BA52" s="198"/>
      <c r="BB52" s="198"/>
      <c r="BC52" s="198"/>
      <c r="BD52" s="198"/>
      <c r="BE52" s="201"/>
      <c r="BF52" s="194"/>
      <c r="BG52" s="197"/>
      <c r="BH52" s="197"/>
      <c r="BI52" s="197"/>
      <c r="BJ52" s="197"/>
      <c r="BK52" s="202"/>
    </row>
    <row r="53" spans="1:63" ht="15.5" customHeight="1">
      <c r="A53" s="314" t="s">
        <v>187</v>
      </c>
      <c r="B53" s="315" t="s">
        <v>188</v>
      </c>
      <c r="C53" s="316"/>
      <c r="D53" s="195">
        <v>6</v>
      </c>
      <c r="E53" s="213">
        <v>5</v>
      </c>
      <c r="F53" s="255">
        <f t="shared" si="17"/>
        <v>136</v>
      </c>
      <c r="G53" s="256">
        <f>SUM(AC53+AI53+AO53+AU53+BA53+BG53)</f>
        <v>12</v>
      </c>
      <c r="H53" s="173">
        <f t="shared" si="18"/>
        <v>124</v>
      </c>
      <c r="I53" s="297" t="s">
        <v>102</v>
      </c>
      <c r="J53" s="173">
        <f>SUM(AE53+AK53+AQ53+AW53+BC53+BI53)</f>
        <v>6</v>
      </c>
      <c r="K53" s="197"/>
      <c r="L53" s="173">
        <f>SUM(AG53+AM53+AS53+AY53+BE53+BK53)</f>
        <v>118</v>
      </c>
      <c r="M53" s="173">
        <f>SUM(L53-N53)</f>
        <v>36</v>
      </c>
      <c r="N53" s="173">
        <v>82</v>
      </c>
      <c r="O53" s="202"/>
      <c r="P53" s="200"/>
      <c r="Q53" s="198"/>
      <c r="R53" s="198"/>
      <c r="S53" s="198"/>
      <c r="T53" s="198"/>
      <c r="U53" s="201"/>
      <c r="V53" s="194"/>
      <c r="W53" s="197"/>
      <c r="X53" s="197"/>
      <c r="Y53" s="197"/>
      <c r="Z53" s="197"/>
      <c r="AA53" s="202"/>
      <c r="AB53" s="200"/>
      <c r="AC53" s="198"/>
      <c r="AD53" s="198"/>
      <c r="AE53" s="198"/>
      <c r="AF53" s="198"/>
      <c r="AG53" s="201"/>
      <c r="AH53" s="194"/>
      <c r="AI53" s="197"/>
      <c r="AJ53" s="197"/>
      <c r="AK53" s="197"/>
      <c r="AL53" s="197"/>
      <c r="AM53" s="202"/>
      <c r="AN53" s="257">
        <f>SUM(AO53:AS53)</f>
        <v>58</v>
      </c>
      <c r="AO53" s="258">
        <v>4</v>
      </c>
      <c r="AP53" s="198"/>
      <c r="AQ53" s="258">
        <v>2</v>
      </c>
      <c r="AR53" s="198"/>
      <c r="AS53" s="199">
        <v>52</v>
      </c>
      <c r="AT53" s="256">
        <f t="shared" si="19"/>
        <v>78</v>
      </c>
      <c r="AU53" s="173">
        <v>8</v>
      </c>
      <c r="AV53" s="197"/>
      <c r="AW53" s="173">
        <v>4</v>
      </c>
      <c r="AX53" s="197"/>
      <c r="AY53" s="174">
        <v>66</v>
      </c>
      <c r="AZ53" s="200"/>
      <c r="BA53" s="198"/>
      <c r="BB53" s="198"/>
      <c r="BC53" s="198"/>
      <c r="BD53" s="198"/>
      <c r="BE53" s="201"/>
      <c r="BF53" s="194"/>
      <c r="BG53" s="197"/>
      <c r="BH53" s="197"/>
      <c r="BI53" s="197"/>
      <c r="BJ53" s="197"/>
      <c r="BK53" s="202"/>
    </row>
    <row r="54" spans="1:63" ht="15.5" customHeight="1">
      <c r="A54" s="314" t="s">
        <v>189</v>
      </c>
      <c r="B54" s="315" t="s">
        <v>190</v>
      </c>
      <c r="C54" s="317">
        <v>5.6</v>
      </c>
      <c r="D54" s="203" t="s">
        <v>102</v>
      </c>
      <c r="E54" s="213">
        <v>3.4</v>
      </c>
      <c r="F54" s="255">
        <f t="shared" si="17"/>
        <v>174</v>
      </c>
      <c r="G54" s="256">
        <f>SUM(AC54+AI54+AO54+AU54+BA54+BG54)</f>
        <v>14</v>
      </c>
      <c r="H54" s="173">
        <f t="shared" si="18"/>
        <v>160</v>
      </c>
      <c r="I54" s="173">
        <f>SUM(AD54+AJ54+AP54+AV54+BB54+BH54)</f>
        <v>16</v>
      </c>
      <c r="J54" s="173">
        <f>SUM(AE54+AK54+AQ54+AW54+BC54+BI54)</f>
        <v>6</v>
      </c>
      <c r="K54" s="197"/>
      <c r="L54" s="173">
        <f>SUM(AG54+AM54+AS54+AY54+BE54+BK54)</f>
        <v>138</v>
      </c>
      <c r="M54" s="173">
        <v>60</v>
      </c>
      <c r="N54" s="173">
        <v>66</v>
      </c>
      <c r="O54" s="174">
        <v>12</v>
      </c>
      <c r="P54" s="200"/>
      <c r="Q54" s="198"/>
      <c r="R54" s="198"/>
      <c r="S54" s="198"/>
      <c r="T54" s="198"/>
      <c r="U54" s="201"/>
      <c r="V54" s="194"/>
      <c r="W54" s="197"/>
      <c r="X54" s="197"/>
      <c r="Y54" s="197"/>
      <c r="Z54" s="197"/>
      <c r="AA54" s="202"/>
      <c r="AB54" s="200"/>
      <c r="AC54" s="198"/>
      <c r="AD54" s="198"/>
      <c r="AE54" s="198"/>
      <c r="AF54" s="198"/>
      <c r="AG54" s="201"/>
      <c r="AH54" s="256">
        <f>SUM(AI54:AM54)</f>
        <v>42</v>
      </c>
      <c r="AI54" s="173">
        <v>2</v>
      </c>
      <c r="AJ54" s="197"/>
      <c r="AK54" s="197"/>
      <c r="AL54" s="197"/>
      <c r="AM54" s="174">
        <v>40</v>
      </c>
      <c r="AN54" s="257">
        <f>SUM(AO54:AS54)</f>
        <v>66</v>
      </c>
      <c r="AO54" s="258">
        <v>4</v>
      </c>
      <c r="AP54" s="258">
        <v>8</v>
      </c>
      <c r="AQ54" s="258">
        <v>2</v>
      </c>
      <c r="AR54" s="198"/>
      <c r="AS54" s="199">
        <v>52</v>
      </c>
      <c r="AT54" s="256">
        <f t="shared" si="19"/>
        <v>66</v>
      </c>
      <c r="AU54" s="173">
        <v>8</v>
      </c>
      <c r="AV54" s="173">
        <v>8</v>
      </c>
      <c r="AW54" s="173">
        <v>4</v>
      </c>
      <c r="AX54" s="197"/>
      <c r="AY54" s="174">
        <v>46</v>
      </c>
      <c r="AZ54" s="200"/>
      <c r="BA54" s="198"/>
      <c r="BB54" s="198"/>
      <c r="BC54" s="198"/>
      <c r="BD54" s="198"/>
      <c r="BE54" s="201"/>
      <c r="BF54" s="194"/>
      <c r="BG54" s="197"/>
      <c r="BH54" s="197"/>
      <c r="BI54" s="197"/>
      <c r="BJ54" s="197"/>
      <c r="BK54" s="202"/>
    </row>
    <row r="55" spans="1:63" ht="15.5" customHeight="1">
      <c r="A55" s="314" t="s">
        <v>191</v>
      </c>
      <c r="B55" s="315" t="s">
        <v>37</v>
      </c>
      <c r="C55" s="316"/>
      <c r="D55" s="203" t="s">
        <v>182</v>
      </c>
      <c r="E55" s="180"/>
      <c r="F55" s="255">
        <f t="shared" si="17"/>
        <v>72</v>
      </c>
      <c r="G55" s="194"/>
      <c r="H55" s="173">
        <f t="shared" si="18"/>
        <v>72</v>
      </c>
      <c r="I55" s="197"/>
      <c r="J55" s="197"/>
      <c r="K55" s="173">
        <f>SUM(AT55)</f>
        <v>72</v>
      </c>
      <c r="L55" s="197"/>
      <c r="M55" s="197"/>
      <c r="N55" s="197"/>
      <c r="O55" s="202"/>
      <c r="P55" s="200"/>
      <c r="Q55" s="198"/>
      <c r="R55" s="198"/>
      <c r="S55" s="198"/>
      <c r="T55" s="198"/>
      <c r="U55" s="201"/>
      <c r="V55" s="194"/>
      <c r="W55" s="197"/>
      <c r="X55" s="197"/>
      <c r="Y55" s="197"/>
      <c r="Z55" s="197"/>
      <c r="AA55" s="202"/>
      <c r="AB55" s="200"/>
      <c r="AC55" s="198"/>
      <c r="AD55" s="198"/>
      <c r="AE55" s="198"/>
      <c r="AF55" s="198"/>
      <c r="AG55" s="201"/>
      <c r="AH55" s="194"/>
      <c r="AI55" s="197"/>
      <c r="AJ55" s="197"/>
      <c r="AK55" s="197"/>
      <c r="AL55" s="197"/>
      <c r="AM55" s="202"/>
      <c r="AN55" s="200"/>
      <c r="AO55" s="198"/>
      <c r="AP55" s="198"/>
      <c r="AQ55" s="198"/>
      <c r="AR55" s="198"/>
      <c r="AS55" s="201"/>
      <c r="AT55" s="256">
        <f t="shared" si="19"/>
        <v>72</v>
      </c>
      <c r="AU55" s="197"/>
      <c r="AV55" s="197"/>
      <c r="AW55" s="197"/>
      <c r="AX55" s="173">
        <v>72</v>
      </c>
      <c r="AY55" s="202"/>
      <c r="AZ55" s="200"/>
      <c r="BA55" s="198"/>
      <c r="BB55" s="198"/>
      <c r="BC55" s="198"/>
      <c r="BD55" s="198"/>
      <c r="BE55" s="201"/>
      <c r="BF55" s="194"/>
      <c r="BG55" s="197"/>
      <c r="BH55" s="197"/>
      <c r="BI55" s="197"/>
      <c r="BJ55" s="197"/>
      <c r="BK55" s="202"/>
    </row>
    <row r="56" spans="1:63" ht="16.25" customHeight="1">
      <c r="A56" s="318" t="s">
        <v>192</v>
      </c>
      <c r="B56" s="318" t="s">
        <v>193</v>
      </c>
      <c r="C56" s="319"/>
      <c r="D56" s="320" t="s">
        <v>182</v>
      </c>
      <c r="E56" s="226"/>
      <c r="F56" s="267">
        <f t="shared" si="17"/>
        <v>72</v>
      </c>
      <c r="G56" s="264"/>
      <c r="H56" s="269">
        <f t="shared" si="18"/>
        <v>72</v>
      </c>
      <c r="I56" s="270"/>
      <c r="J56" s="270"/>
      <c r="K56" s="269">
        <f>SUM(AT56)</f>
        <v>72</v>
      </c>
      <c r="L56" s="270"/>
      <c r="M56" s="270"/>
      <c r="N56" s="270"/>
      <c r="O56" s="266"/>
      <c r="P56" s="271"/>
      <c r="Q56" s="272"/>
      <c r="R56" s="272"/>
      <c r="S56" s="272"/>
      <c r="T56" s="272"/>
      <c r="U56" s="273"/>
      <c r="V56" s="264"/>
      <c r="W56" s="270"/>
      <c r="X56" s="270"/>
      <c r="Y56" s="270"/>
      <c r="Z56" s="270"/>
      <c r="AA56" s="266"/>
      <c r="AB56" s="271"/>
      <c r="AC56" s="272"/>
      <c r="AD56" s="272"/>
      <c r="AE56" s="272"/>
      <c r="AF56" s="272"/>
      <c r="AG56" s="273"/>
      <c r="AH56" s="264"/>
      <c r="AI56" s="270"/>
      <c r="AJ56" s="270"/>
      <c r="AK56" s="270"/>
      <c r="AL56" s="270"/>
      <c r="AM56" s="266"/>
      <c r="AN56" s="271"/>
      <c r="AO56" s="272"/>
      <c r="AP56" s="272"/>
      <c r="AQ56" s="272"/>
      <c r="AR56" s="272"/>
      <c r="AS56" s="273"/>
      <c r="AT56" s="268">
        <f t="shared" si="19"/>
        <v>72</v>
      </c>
      <c r="AU56" s="270"/>
      <c r="AV56" s="270"/>
      <c r="AW56" s="270"/>
      <c r="AX56" s="269">
        <v>72</v>
      </c>
      <c r="AY56" s="266"/>
      <c r="AZ56" s="271"/>
      <c r="BA56" s="272"/>
      <c r="BB56" s="272"/>
      <c r="BC56" s="272"/>
      <c r="BD56" s="272"/>
      <c r="BE56" s="273"/>
      <c r="BF56" s="264"/>
      <c r="BG56" s="270"/>
      <c r="BH56" s="270"/>
      <c r="BI56" s="270"/>
      <c r="BJ56" s="270"/>
      <c r="BK56" s="266"/>
    </row>
    <row r="57" spans="1:63" ht="28.25" customHeight="1">
      <c r="A57" s="303" t="s">
        <v>194</v>
      </c>
      <c r="B57" s="303" t="s">
        <v>195</v>
      </c>
      <c r="C57" s="321" t="s">
        <v>182</v>
      </c>
      <c r="D57" s="306">
        <v>1</v>
      </c>
      <c r="E57" s="307">
        <v>3</v>
      </c>
      <c r="F57" s="308">
        <f t="shared" ref="F57:N57" si="20">SUM(F58:F62)</f>
        <v>920</v>
      </c>
      <c r="G57" s="308">
        <f t="shared" si="20"/>
        <v>30</v>
      </c>
      <c r="H57" s="308">
        <f t="shared" si="20"/>
        <v>890</v>
      </c>
      <c r="I57" s="308">
        <f t="shared" si="20"/>
        <v>40</v>
      </c>
      <c r="J57" s="308">
        <f t="shared" si="20"/>
        <v>24</v>
      </c>
      <c r="K57" s="308">
        <f t="shared" si="20"/>
        <v>288</v>
      </c>
      <c r="L57" s="308">
        <f t="shared" si="20"/>
        <v>538</v>
      </c>
      <c r="M57" s="308">
        <f t="shared" si="20"/>
        <v>414</v>
      </c>
      <c r="N57" s="308">
        <f t="shared" si="20"/>
        <v>124</v>
      </c>
      <c r="O57" s="309"/>
      <c r="P57" s="109"/>
      <c r="Q57" s="110"/>
      <c r="R57" s="110"/>
      <c r="S57" s="110"/>
      <c r="T57" s="110"/>
      <c r="U57" s="111"/>
      <c r="V57" s="322"/>
      <c r="W57" s="323"/>
      <c r="X57" s="323"/>
      <c r="Y57" s="323"/>
      <c r="Z57" s="323"/>
      <c r="AA57" s="324"/>
      <c r="AB57" s="109"/>
      <c r="AC57" s="110"/>
      <c r="AD57" s="110"/>
      <c r="AE57" s="110"/>
      <c r="AF57" s="110"/>
      <c r="AG57" s="111"/>
      <c r="AH57" s="322"/>
      <c r="AI57" s="323"/>
      <c r="AJ57" s="323"/>
      <c r="AK57" s="323"/>
      <c r="AL57" s="323"/>
      <c r="AM57" s="324"/>
      <c r="AN57" s="308">
        <f>SUM(AN58:AN62)</f>
        <v>104</v>
      </c>
      <c r="AO57" s="308">
        <f>SUM(AO58:AO62)</f>
        <v>8</v>
      </c>
      <c r="AP57" s="309"/>
      <c r="AQ57" s="308">
        <f>SUM(AQ58:AQ62)</f>
        <v>6</v>
      </c>
      <c r="AR57" s="309"/>
      <c r="AS57" s="308">
        <f t="shared" ref="AS57:BK57" si="21">SUM(AS58:AS62)</f>
        <v>90</v>
      </c>
      <c r="AT57" s="308">
        <f t="shared" si="21"/>
        <v>104</v>
      </c>
      <c r="AU57" s="308">
        <f t="shared" si="21"/>
        <v>6</v>
      </c>
      <c r="AV57" s="308">
        <f t="shared" si="21"/>
        <v>8</v>
      </c>
      <c r="AW57" s="308">
        <f t="shared" si="21"/>
        <v>4</v>
      </c>
      <c r="AX57" s="308">
        <f t="shared" si="21"/>
        <v>0</v>
      </c>
      <c r="AY57" s="308">
        <f t="shared" si="21"/>
        <v>86</v>
      </c>
      <c r="AZ57" s="308">
        <f t="shared" si="21"/>
        <v>444</v>
      </c>
      <c r="BA57" s="308">
        <f t="shared" si="21"/>
        <v>16</v>
      </c>
      <c r="BB57" s="308">
        <f t="shared" si="21"/>
        <v>16</v>
      </c>
      <c r="BC57" s="308">
        <f t="shared" si="21"/>
        <v>8</v>
      </c>
      <c r="BD57" s="308">
        <f t="shared" si="21"/>
        <v>144</v>
      </c>
      <c r="BE57" s="308">
        <f t="shared" si="21"/>
        <v>260</v>
      </c>
      <c r="BF57" s="308">
        <f t="shared" si="21"/>
        <v>268</v>
      </c>
      <c r="BG57" s="308">
        <f t="shared" si="21"/>
        <v>0</v>
      </c>
      <c r="BH57" s="308">
        <f t="shared" si="21"/>
        <v>16</v>
      </c>
      <c r="BI57" s="308">
        <f t="shared" si="21"/>
        <v>6</v>
      </c>
      <c r="BJ57" s="308">
        <f t="shared" si="21"/>
        <v>144</v>
      </c>
      <c r="BK57" s="308">
        <f t="shared" si="21"/>
        <v>102</v>
      </c>
    </row>
    <row r="58" spans="1:63" ht="30" customHeight="1">
      <c r="A58" s="325" t="s">
        <v>196</v>
      </c>
      <c r="B58" s="325" t="s">
        <v>197</v>
      </c>
      <c r="C58" s="326" t="s">
        <v>198</v>
      </c>
      <c r="D58" s="169"/>
      <c r="E58" s="313">
        <v>5</v>
      </c>
      <c r="F58" s="248">
        <f>SUM(G58:H58)</f>
        <v>297</v>
      </c>
      <c r="G58" s="249">
        <f>SUM(AI58+AO58+AU58+BA58+BG58)</f>
        <v>18</v>
      </c>
      <c r="H58" s="246">
        <f>SUM(I58:L58)</f>
        <v>279</v>
      </c>
      <c r="I58" s="246">
        <f>SUM(AJ58+AP58+AV58+BB58+BH58)</f>
        <v>24</v>
      </c>
      <c r="J58" s="246">
        <f>SUM(AK58+AQ58+BC58+AW58+BI58)</f>
        <v>14</v>
      </c>
      <c r="K58" s="157"/>
      <c r="L58" s="246">
        <f>SUM(AM58+AS58+AY58+BE58+BK58)</f>
        <v>241</v>
      </c>
      <c r="M58" s="246">
        <f>SUM(L58-N58)</f>
        <v>161</v>
      </c>
      <c r="N58" s="246">
        <v>80</v>
      </c>
      <c r="O58" s="247"/>
      <c r="P58" s="250"/>
      <c r="Q58" s="251"/>
      <c r="R58" s="251"/>
      <c r="S58" s="251"/>
      <c r="T58" s="251"/>
      <c r="U58" s="252"/>
      <c r="V58" s="245"/>
      <c r="W58" s="157"/>
      <c r="X58" s="157"/>
      <c r="Y58" s="157"/>
      <c r="Z58" s="157"/>
      <c r="AA58" s="247"/>
      <c r="AB58" s="250"/>
      <c r="AC58" s="251"/>
      <c r="AD58" s="251"/>
      <c r="AE58" s="251"/>
      <c r="AF58" s="251"/>
      <c r="AG58" s="252"/>
      <c r="AH58" s="245"/>
      <c r="AI58" s="157"/>
      <c r="AJ58" s="157"/>
      <c r="AK58" s="157"/>
      <c r="AL58" s="157"/>
      <c r="AM58" s="247"/>
      <c r="AN58" s="249">
        <f>SUM(AO58:AS58)</f>
        <v>32</v>
      </c>
      <c r="AO58" s="246">
        <v>4</v>
      </c>
      <c r="AP58" s="157"/>
      <c r="AQ58" s="246">
        <v>2</v>
      </c>
      <c r="AR58" s="157"/>
      <c r="AS58" s="253">
        <v>26</v>
      </c>
      <c r="AT58" s="249">
        <f>SUM(AU58:AY58)</f>
        <v>48</v>
      </c>
      <c r="AU58" s="246">
        <v>4</v>
      </c>
      <c r="AV58" s="246">
        <v>8</v>
      </c>
      <c r="AW58" s="246">
        <v>2</v>
      </c>
      <c r="AX58" s="157"/>
      <c r="AY58" s="253">
        <v>34</v>
      </c>
      <c r="AZ58" s="282">
        <f>SUM(BA58:BE58)</f>
        <v>154</v>
      </c>
      <c r="BA58" s="283">
        <v>10</v>
      </c>
      <c r="BB58" s="283">
        <v>8</v>
      </c>
      <c r="BC58" s="283">
        <v>6</v>
      </c>
      <c r="BD58" s="251"/>
      <c r="BE58" s="293">
        <v>130</v>
      </c>
      <c r="BF58" s="249">
        <f>SUM(BG58:BK58)</f>
        <v>63</v>
      </c>
      <c r="BG58" s="157"/>
      <c r="BH58" s="246">
        <v>8</v>
      </c>
      <c r="BI58" s="246">
        <v>4</v>
      </c>
      <c r="BJ58" s="157"/>
      <c r="BK58" s="246">
        <v>51</v>
      </c>
    </row>
    <row r="59" spans="1:63" ht="27.5" customHeight="1">
      <c r="A59" s="327" t="s">
        <v>199</v>
      </c>
      <c r="B59" s="328" t="s">
        <v>200</v>
      </c>
      <c r="C59" s="195">
        <v>7.8</v>
      </c>
      <c r="D59" s="203" t="s">
        <v>102</v>
      </c>
      <c r="E59" s="213">
        <v>5.6</v>
      </c>
      <c r="F59" s="255">
        <f>SUM(G59:H59)</f>
        <v>295</v>
      </c>
      <c r="G59" s="256">
        <f>SUM(AI59+AO59+AU59+BA59+BG59)</f>
        <v>12</v>
      </c>
      <c r="H59" s="173">
        <f>SUM(I59:L59)</f>
        <v>283</v>
      </c>
      <c r="I59" s="173">
        <f>SUM(AJ59+AP59+AV59+BB59+BH59)</f>
        <v>16</v>
      </c>
      <c r="J59" s="173">
        <f>SUM(AK59+AQ59+BC59+AW59+BI59)</f>
        <v>8</v>
      </c>
      <c r="K59" s="197"/>
      <c r="L59" s="173">
        <f>SUM(AM59+AS59+AY59+BE59+BK59)</f>
        <v>259</v>
      </c>
      <c r="M59" s="173">
        <f>SUM(L59-N59)</f>
        <v>229</v>
      </c>
      <c r="N59" s="173">
        <v>30</v>
      </c>
      <c r="O59" s="202"/>
      <c r="P59" s="200"/>
      <c r="Q59" s="198"/>
      <c r="R59" s="198"/>
      <c r="S59" s="198"/>
      <c r="T59" s="198"/>
      <c r="U59" s="201"/>
      <c r="V59" s="194"/>
      <c r="W59" s="197"/>
      <c r="X59" s="197"/>
      <c r="Y59" s="197"/>
      <c r="Z59" s="197"/>
      <c r="AA59" s="202"/>
      <c r="AB59" s="200"/>
      <c r="AC59" s="198"/>
      <c r="AD59" s="198"/>
      <c r="AE59" s="198"/>
      <c r="AF59" s="198"/>
      <c r="AG59" s="201"/>
      <c r="AH59" s="194"/>
      <c r="AI59" s="197"/>
      <c r="AJ59" s="197"/>
      <c r="AK59" s="197"/>
      <c r="AL59" s="197"/>
      <c r="AM59" s="202"/>
      <c r="AN59" s="256">
        <f>SUM(AO59:AS59)</f>
        <v>32</v>
      </c>
      <c r="AO59" s="173">
        <v>4</v>
      </c>
      <c r="AP59" s="197"/>
      <c r="AQ59" s="173">
        <v>2</v>
      </c>
      <c r="AR59" s="197"/>
      <c r="AS59" s="174">
        <v>26</v>
      </c>
      <c r="AT59" s="256">
        <f>SUM(AU59:AY59)</f>
        <v>56</v>
      </c>
      <c r="AU59" s="173">
        <v>2</v>
      </c>
      <c r="AV59" s="197"/>
      <c r="AW59" s="173">
        <v>2</v>
      </c>
      <c r="AX59" s="197"/>
      <c r="AY59" s="174">
        <v>52</v>
      </c>
      <c r="AZ59" s="257">
        <f>SUM(BA59:BE59)</f>
        <v>146</v>
      </c>
      <c r="BA59" s="258">
        <v>6</v>
      </c>
      <c r="BB59" s="258">
        <v>8</v>
      </c>
      <c r="BC59" s="258">
        <v>2</v>
      </c>
      <c r="BD59" s="198"/>
      <c r="BE59" s="199">
        <v>130</v>
      </c>
      <c r="BF59" s="256">
        <f>SUM(BG59:BK59)</f>
        <v>61</v>
      </c>
      <c r="BG59" s="197"/>
      <c r="BH59" s="173">
        <v>8</v>
      </c>
      <c r="BI59" s="173">
        <v>2</v>
      </c>
      <c r="BJ59" s="197"/>
      <c r="BK59" s="173">
        <v>51</v>
      </c>
    </row>
    <row r="60" spans="1:63" ht="15.5" customHeight="1">
      <c r="A60" s="327" t="s">
        <v>201</v>
      </c>
      <c r="B60" s="327" t="s">
        <v>202</v>
      </c>
      <c r="C60" s="188"/>
      <c r="D60" s="195">
        <v>5</v>
      </c>
      <c r="E60" s="180"/>
      <c r="F60" s="255">
        <f>SUM(G60:H60)</f>
        <v>40</v>
      </c>
      <c r="G60" s="256">
        <f>SUM(AI60+AO60+AU60+BA60+BG60)</f>
        <v>0</v>
      </c>
      <c r="H60" s="173">
        <f>SUM(I60:L60)</f>
        <v>40</v>
      </c>
      <c r="I60" s="173">
        <f>SUM(AJ60+AP60+AV60+BB60+BH60)</f>
        <v>0</v>
      </c>
      <c r="J60" s="173">
        <f>SUM(AK60+AQ60+BC60+AW60+BI60)</f>
        <v>2</v>
      </c>
      <c r="K60" s="197"/>
      <c r="L60" s="173">
        <f>SUM(AM60+AS60+AY60+BE60+BK60)</f>
        <v>38</v>
      </c>
      <c r="M60" s="173">
        <f>SUM(L60-N60)</f>
        <v>24</v>
      </c>
      <c r="N60" s="173">
        <v>14</v>
      </c>
      <c r="O60" s="202"/>
      <c r="P60" s="200"/>
      <c r="Q60" s="198"/>
      <c r="R60" s="198"/>
      <c r="S60" s="198"/>
      <c r="T60" s="198"/>
      <c r="U60" s="201"/>
      <c r="V60" s="194"/>
      <c r="W60" s="197"/>
      <c r="X60" s="197"/>
      <c r="Y60" s="197"/>
      <c r="Z60" s="197"/>
      <c r="AA60" s="202"/>
      <c r="AB60" s="200"/>
      <c r="AC60" s="198"/>
      <c r="AD60" s="198"/>
      <c r="AE60" s="198"/>
      <c r="AF60" s="198"/>
      <c r="AG60" s="201"/>
      <c r="AH60" s="194"/>
      <c r="AI60" s="197"/>
      <c r="AJ60" s="197"/>
      <c r="AK60" s="197"/>
      <c r="AL60" s="197"/>
      <c r="AM60" s="202"/>
      <c r="AN60" s="256">
        <f>SUM(AO60:AS60)</f>
        <v>40</v>
      </c>
      <c r="AO60" s="197"/>
      <c r="AP60" s="197"/>
      <c r="AQ60" s="173">
        <v>2</v>
      </c>
      <c r="AR60" s="197"/>
      <c r="AS60" s="174">
        <v>38</v>
      </c>
      <c r="AT60" s="194"/>
      <c r="AU60" s="197"/>
      <c r="AV60" s="197"/>
      <c r="AW60" s="197"/>
      <c r="AX60" s="197"/>
      <c r="AY60" s="202"/>
      <c r="AZ60" s="257">
        <f>SUM(BA60:BE60)</f>
        <v>0</v>
      </c>
      <c r="BA60" s="198"/>
      <c r="BB60" s="198"/>
      <c r="BC60" s="198"/>
      <c r="BD60" s="198"/>
      <c r="BE60" s="201"/>
      <c r="BF60" s="194"/>
      <c r="BG60" s="197"/>
      <c r="BH60" s="197"/>
      <c r="BI60" s="197"/>
      <c r="BJ60" s="297" t="s">
        <v>102</v>
      </c>
      <c r="BK60" s="197"/>
    </row>
    <row r="61" spans="1:63" ht="15.5" customHeight="1">
      <c r="A61" s="327" t="s">
        <v>203</v>
      </c>
      <c r="B61" s="327" t="s">
        <v>37</v>
      </c>
      <c r="C61" s="188"/>
      <c r="D61" s="188"/>
      <c r="E61" s="180"/>
      <c r="F61" s="255">
        <f>SUM(G61:H61)</f>
        <v>144</v>
      </c>
      <c r="G61" s="194"/>
      <c r="H61" s="173">
        <f>SUM(I61:L61)</f>
        <v>144</v>
      </c>
      <c r="I61" s="173">
        <f>SUM(AJ61+AP61+AV61+BB61+BH61)</f>
        <v>0</v>
      </c>
      <c r="J61" s="197"/>
      <c r="K61" s="173">
        <f>SUM(AZ61+BF61)</f>
        <v>144</v>
      </c>
      <c r="L61" s="173">
        <f>SUM(AM61+AS61+AY61+BE61+BK61)</f>
        <v>0</v>
      </c>
      <c r="M61" s="173">
        <f>SUM(L61-N61)</f>
        <v>0</v>
      </c>
      <c r="N61" s="197"/>
      <c r="O61" s="202"/>
      <c r="P61" s="200"/>
      <c r="Q61" s="198"/>
      <c r="R61" s="198"/>
      <c r="S61" s="198"/>
      <c r="T61" s="198"/>
      <c r="U61" s="201"/>
      <c r="V61" s="194"/>
      <c r="W61" s="197"/>
      <c r="X61" s="197"/>
      <c r="Y61" s="197"/>
      <c r="Z61" s="197"/>
      <c r="AA61" s="202"/>
      <c r="AB61" s="200"/>
      <c r="AC61" s="198"/>
      <c r="AD61" s="198"/>
      <c r="AE61" s="198"/>
      <c r="AF61" s="198"/>
      <c r="AG61" s="201"/>
      <c r="AH61" s="194"/>
      <c r="AI61" s="197"/>
      <c r="AJ61" s="197"/>
      <c r="AK61" s="197"/>
      <c r="AL61" s="197"/>
      <c r="AM61" s="202"/>
      <c r="AN61" s="194"/>
      <c r="AO61" s="197"/>
      <c r="AP61" s="197"/>
      <c r="AQ61" s="197"/>
      <c r="AR61" s="197"/>
      <c r="AS61" s="202"/>
      <c r="AT61" s="194"/>
      <c r="AU61" s="197"/>
      <c r="AV61" s="197"/>
      <c r="AW61" s="197"/>
      <c r="AX61" s="197"/>
      <c r="AY61" s="202"/>
      <c r="AZ61" s="257">
        <f>SUM(BA61:BE61)</f>
        <v>72</v>
      </c>
      <c r="BA61" s="198"/>
      <c r="BB61" s="198"/>
      <c r="BC61" s="198"/>
      <c r="BD61" s="258">
        <v>72</v>
      </c>
      <c r="BE61" s="201"/>
      <c r="BF61" s="256">
        <f>SUM(BG61:BK61)</f>
        <v>72</v>
      </c>
      <c r="BG61" s="197"/>
      <c r="BH61" s="197"/>
      <c r="BI61" s="197"/>
      <c r="BJ61" s="173">
        <v>72</v>
      </c>
      <c r="BK61" s="197"/>
    </row>
    <row r="62" spans="1:63" ht="16.25" customHeight="1">
      <c r="A62" s="318" t="s">
        <v>204</v>
      </c>
      <c r="B62" s="318" t="s">
        <v>38</v>
      </c>
      <c r="C62" s="319"/>
      <c r="D62" s="235"/>
      <c r="E62" s="226"/>
      <c r="F62" s="267">
        <f>SUM(G62:H62)</f>
        <v>144</v>
      </c>
      <c r="G62" s="264"/>
      <c r="H62" s="269">
        <f>SUM(I62:L62)</f>
        <v>144</v>
      </c>
      <c r="I62" s="269">
        <f>SUM(AJ62+AP62+AV62+BB62+BH62)</f>
        <v>0</v>
      </c>
      <c r="J62" s="270"/>
      <c r="K62" s="269">
        <v>144</v>
      </c>
      <c r="L62" s="269">
        <f>SUM(AM62+AS62+AY62+BE62+BK62)</f>
        <v>0</v>
      </c>
      <c r="M62" s="269">
        <f>SUM(L62-N62)</f>
        <v>0</v>
      </c>
      <c r="N62" s="270"/>
      <c r="O62" s="266"/>
      <c r="P62" s="271"/>
      <c r="Q62" s="272"/>
      <c r="R62" s="272"/>
      <c r="S62" s="272"/>
      <c r="T62" s="272"/>
      <c r="U62" s="273"/>
      <c r="V62" s="264"/>
      <c r="W62" s="270"/>
      <c r="X62" s="270"/>
      <c r="Y62" s="270"/>
      <c r="Z62" s="270"/>
      <c r="AA62" s="266"/>
      <c r="AB62" s="271"/>
      <c r="AC62" s="272"/>
      <c r="AD62" s="272"/>
      <c r="AE62" s="272"/>
      <c r="AF62" s="272"/>
      <c r="AG62" s="273"/>
      <c r="AH62" s="264"/>
      <c r="AI62" s="270"/>
      <c r="AJ62" s="270"/>
      <c r="AK62" s="270"/>
      <c r="AL62" s="270"/>
      <c r="AM62" s="266"/>
      <c r="AN62" s="264"/>
      <c r="AO62" s="270"/>
      <c r="AP62" s="270"/>
      <c r="AQ62" s="270"/>
      <c r="AR62" s="270"/>
      <c r="AS62" s="266"/>
      <c r="AT62" s="264"/>
      <c r="AU62" s="270"/>
      <c r="AV62" s="270"/>
      <c r="AW62" s="270"/>
      <c r="AX62" s="270"/>
      <c r="AY62" s="266"/>
      <c r="AZ62" s="274">
        <f>SUM(BA62:BE62)</f>
        <v>72</v>
      </c>
      <c r="BA62" s="272"/>
      <c r="BB62" s="272"/>
      <c r="BC62" s="272"/>
      <c r="BD62" s="329">
        <v>72</v>
      </c>
      <c r="BE62" s="273"/>
      <c r="BF62" s="268">
        <f>SUM(BG62:BK62)</f>
        <v>72</v>
      </c>
      <c r="BG62" s="270"/>
      <c r="BH62" s="270"/>
      <c r="BI62" s="270"/>
      <c r="BJ62" s="269">
        <v>72</v>
      </c>
      <c r="BK62" s="270"/>
    </row>
    <row r="63" spans="1:63" ht="42" customHeight="1">
      <c r="A63" s="303" t="s">
        <v>205</v>
      </c>
      <c r="B63" s="303" t="s">
        <v>206</v>
      </c>
      <c r="C63" s="330" t="s">
        <v>207</v>
      </c>
      <c r="D63" s="331">
        <v>2</v>
      </c>
      <c r="E63" s="332">
        <v>2</v>
      </c>
      <c r="F63" s="308">
        <f t="shared" ref="F63:N63" si="22">SUM(F64:F67)</f>
        <v>483</v>
      </c>
      <c r="G63" s="308">
        <f t="shared" si="22"/>
        <v>24</v>
      </c>
      <c r="H63" s="308">
        <f t="shared" si="22"/>
        <v>459</v>
      </c>
      <c r="I63" s="308">
        <f t="shared" si="22"/>
        <v>16</v>
      </c>
      <c r="J63" s="308">
        <f t="shared" si="22"/>
        <v>18</v>
      </c>
      <c r="K63" s="308">
        <f t="shared" si="22"/>
        <v>216</v>
      </c>
      <c r="L63" s="308">
        <f t="shared" si="22"/>
        <v>209</v>
      </c>
      <c r="M63" s="308">
        <f t="shared" si="22"/>
        <v>123</v>
      </c>
      <c r="N63" s="308">
        <f t="shared" si="22"/>
        <v>86</v>
      </c>
      <c r="O63" s="309"/>
      <c r="P63" s="109"/>
      <c r="Q63" s="110"/>
      <c r="R63" s="110"/>
      <c r="S63" s="110"/>
      <c r="T63" s="110"/>
      <c r="U63" s="111"/>
      <c r="V63" s="322"/>
      <c r="W63" s="323"/>
      <c r="X63" s="323"/>
      <c r="Y63" s="323"/>
      <c r="Z63" s="323"/>
      <c r="AA63" s="324"/>
      <c r="AB63" s="241">
        <f>SUM(AB64:AB67)</f>
        <v>80</v>
      </c>
      <c r="AC63" s="241">
        <f>SUM(AC64:AC67)</f>
        <v>8</v>
      </c>
      <c r="AD63" s="242"/>
      <c r="AE63" s="241">
        <f t="shared" ref="AE63:AS63" si="23">SUM(AE64:AE67)</f>
        <v>4</v>
      </c>
      <c r="AF63" s="241">
        <f t="shared" si="23"/>
        <v>0</v>
      </c>
      <c r="AG63" s="241">
        <f t="shared" si="23"/>
        <v>68</v>
      </c>
      <c r="AH63" s="308">
        <f t="shared" si="23"/>
        <v>216</v>
      </c>
      <c r="AI63" s="308">
        <f t="shared" si="23"/>
        <v>12</v>
      </c>
      <c r="AJ63" s="308">
        <f t="shared" si="23"/>
        <v>8</v>
      </c>
      <c r="AK63" s="308">
        <f t="shared" si="23"/>
        <v>8</v>
      </c>
      <c r="AL63" s="308">
        <f t="shared" si="23"/>
        <v>108</v>
      </c>
      <c r="AM63" s="308">
        <f t="shared" si="23"/>
        <v>80</v>
      </c>
      <c r="AN63" s="308">
        <f t="shared" si="23"/>
        <v>187</v>
      </c>
      <c r="AO63" s="308">
        <f t="shared" si="23"/>
        <v>4</v>
      </c>
      <c r="AP63" s="308">
        <f t="shared" si="23"/>
        <v>8</v>
      </c>
      <c r="AQ63" s="308">
        <f t="shared" si="23"/>
        <v>6</v>
      </c>
      <c r="AR63" s="308">
        <f t="shared" si="23"/>
        <v>108</v>
      </c>
      <c r="AS63" s="308">
        <f t="shared" si="23"/>
        <v>61</v>
      </c>
      <c r="AT63" s="309"/>
      <c r="AU63" s="309"/>
      <c r="AV63" s="309"/>
      <c r="AW63" s="309"/>
      <c r="AX63" s="309"/>
      <c r="AY63" s="309"/>
      <c r="AZ63" s="309"/>
      <c r="BA63" s="309"/>
      <c r="BB63" s="309"/>
      <c r="BC63" s="309"/>
      <c r="BD63" s="309"/>
      <c r="BE63" s="309"/>
      <c r="BF63" s="309"/>
      <c r="BG63" s="309"/>
      <c r="BH63" s="309"/>
      <c r="BI63" s="309"/>
      <c r="BJ63" s="309"/>
      <c r="BK63" s="309"/>
    </row>
    <row r="64" spans="1:63" ht="15.5" customHeight="1">
      <c r="A64" s="325" t="s">
        <v>208</v>
      </c>
      <c r="B64" s="333" t="s">
        <v>209</v>
      </c>
      <c r="C64" s="151">
        <v>4.5</v>
      </c>
      <c r="D64" s="169"/>
      <c r="E64" s="313">
        <v>3</v>
      </c>
      <c r="F64" s="248">
        <f>SUM(G64:H64)</f>
        <v>145</v>
      </c>
      <c r="G64" s="249">
        <f>SUM(AC64+AI64+AO64+AU64+BA64+BG64)</f>
        <v>14</v>
      </c>
      <c r="H64" s="246">
        <f>SUM(I64:L64)</f>
        <v>131</v>
      </c>
      <c r="I64" s="246">
        <f>SUM(AD64+AJ64+AP64+AV64+BB64+BH64)</f>
        <v>16</v>
      </c>
      <c r="J64" s="246">
        <f>SUM(AE64+AK64+AQ64+AW64+BC64+BI64)</f>
        <v>8</v>
      </c>
      <c r="K64" s="157"/>
      <c r="L64" s="246">
        <f>SUM(AG64+AM64+AS64+AY64+BE64+BK64)</f>
        <v>107</v>
      </c>
      <c r="M64" s="246">
        <f>SUM(L64-N64)</f>
        <v>61</v>
      </c>
      <c r="N64" s="246">
        <v>46</v>
      </c>
      <c r="O64" s="247"/>
      <c r="P64" s="250"/>
      <c r="Q64" s="251"/>
      <c r="R64" s="251"/>
      <c r="S64" s="251"/>
      <c r="T64" s="251"/>
      <c r="U64" s="252"/>
      <c r="V64" s="245"/>
      <c r="W64" s="157"/>
      <c r="X64" s="157"/>
      <c r="Y64" s="157"/>
      <c r="Z64" s="157"/>
      <c r="AA64" s="247"/>
      <c r="AB64" s="282">
        <f>SUM(AC64:AG64)</f>
        <v>40</v>
      </c>
      <c r="AC64" s="283">
        <v>4</v>
      </c>
      <c r="AD64" s="251"/>
      <c r="AE64" s="283">
        <v>2</v>
      </c>
      <c r="AF64" s="251"/>
      <c r="AG64" s="293">
        <v>34</v>
      </c>
      <c r="AH64" s="249">
        <f>SUM(AI64:AM64)</f>
        <v>58</v>
      </c>
      <c r="AI64" s="246">
        <v>6</v>
      </c>
      <c r="AJ64" s="246">
        <v>8</v>
      </c>
      <c r="AK64" s="246">
        <v>4</v>
      </c>
      <c r="AL64" s="157"/>
      <c r="AM64" s="253">
        <v>40</v>
      </c>
      <c r="AN64" s="282">
        <f>SUM(AO64:AS64)</f>
        <v>47</v>
      </c>
      <c r="AO64" s="283">
        <v>4</v>
      </c>
      <c r="AP64" s="283">
        <v>8</v>
      </c>
      <c r="AQ64" s="283">
        <v>2</v>
      </c>
      <c r="AR64" s="251"/>
      <c r="AS64" s="293">
        <v>33</v>
      </c>
      <c r="AT64" s="245"/>
      <c r="AU64" s="157"/>
      <c r="AV64" s="157"/>
      <c r="AW64" s="157"/>
      <c r="AX64" s="157"/>
      <c r="AY64" s="247"/>
      <c r="AZ64" s="250"/>
      <c r="BA64" s="251"/>
      <c r="BB64" s="251"/>
      <c r="BC64" s="251"/>
      <c r="BD64" s="251"/>
      <c r="BE64" s="251"/>
      <c r="BF64" s="157"/>
      <c r="BG64" s="157"/>
      <c r="BH64" s="157"/>
      <c r="BI64" s="157"/>
      <c r="BJ64" s="157"/>
      <c r="BK64" s="247"/>
    </row>
    <row r="65" spans="1:63" ht="27.5" customHeight="1">
      <c r="A65" s="327" t="s">
        <v>210</v>
      </c>
      <c r="B65" s="334" t="s">
        <v>211</v>
      </c>
      <c r="C65" s="335" t="s">
        <v>102</v>
      </c>
      <c r="D65" s="195">
        <v>4.5</v>
      </c>
      <c r="E65" s="213">
        <v>3</v>
      </c>
      <c r="F65" s="255">
        <f>SUM(G65:H65)</f>
        <v>122</v>
      </c>
      <c r="G65" s="256">
        <f>SUM(AC65+AI65+AO65+AU65+BA65+BG65)</f>
        <v>10</v>
      </c>
      <c r="H65" s="173">
        <f>SUM(I65:L65)</f>
        <v>112</v>
      </c>
      <c r="I65" s="197"/>
      <c r="J65" s="173">
        <f>SUM(AE65+AK65+AQ65+AW65+BC65+BI65)</f>
        <v>10</v>
      </c>
      <c r="K65" s="197"/>
      <c r="L65" s="173">
        <f>SUM(AG65+AM65+AS65+AY65+BE65+BK65)</f>
        <v>102</v>
      </c>
      <c r="M65" s="173">
        <f>SUM(L65-N65)</f>
        <v>62</v>
      </c>
      <c r="N65" s="173">
        <v>40</v>
      </c>
      <c r="O65" s="202"/>
      <c r="P65" s="200"/>
      <c r="Q65" s="198"/>
      <c r="R65" s="198"/>
      <c r="S65" s="198"/>
      <c r="T65" s="198"/>
      <c r="U65" s="201"/>
      <c r="V65" s="194"/>
      <c r="W65" s="197"/>
      <c r="X65" s="197"/>
      <c r="Y65" s="197"/>
      <c r="Z65" s="197"/>
      <c r="AA65" s="202"/>
      <c r="AB65" s="257">
        <f>SUM(AC65:AG65)</f>
        <v>40</v>
      </c>
      <c r="AC65" s="258">
        <v>4</v>
      </c>
      <c r="AD65" s="198"/>
      <c r="AE65" s="258">
        <v>2</v>
      </c>
      <c r="AF65" s="198"/>
      <c r="AG65" s="199">
        <v>34</v>
      </c>
      <c r="AH65" s="256">
        <f>SUM(AI65:AM65)</f>
        <v>50</v>
      </c>
      <c r="AI65" s="173">
        <v>6</v>
      </c>
      <c r="AJ65" s="197"/>
      <c r="AK65" s="173">
        <v>4</v>
      </c>
      <c r="AL65" s="197"/>
      <c r="AM65" s="174">
        <v>40</v>
      </c>
      <c r="AN65" s="257">
        <f>SUM(AO65:AS65)</f>
        <v>32</v>
      </c>
      <c r="AO65" s="198"/>
      <c r="AP65" s="198"/>
      <c r="AQ65" s="258">
        <v>4</v>
      </c>
      <c r="AR65" s="198"/>
      <c r="AS65" s="199">
        <v>28</v>
      </c>
      <c r="AT65" s="194"/>
      <c r="AU65" s="197"/>
      <c r="AV65" s="197"/>
      <c r="AW65" s="197"/>
      <c r="AX65" s="197"/>
      <c r="AY65" s="202"/>
      <c r="AZ65" s="200"/>
      <c r="BA65" s="198"/>
      <c r="BB65" s="198"/>
      <c r="BC65" s="198"/>
      <c r="BD65" s="198"/>
      <c r="BE65" s="201"/>
      <c r="BF65" s="194"/>
      <c r="BG65" s="197"/>
      <c r="BH65" s="197"/>
      <c r="BI65" s="197"/>
      <c r="BJ65" s="197"/>
      <c r="BK65" s="202"/>
    </row>
    <row r="66" spans="1:63" ht="15.5" customHeight="1">
      <c r="A66" s="327" t="s">
        <v>212</v>
      </c>
      <c r="B66" s="334" t="s">
        <v>37</v>
      </c>
      <c r="C66" s="316"/>
      <c r="D66" s="203" t="s">
        <v>207</v>
      </c>
      <c r="E66" s="180"/>
      <c r="F66" s="255">
        <f>SUM(G66:H66)</f>
        <v>144</v>
      </c>
      <c r="G66" s="194"/>
      <c r="H66" s="173">
        <f>SUM(I66:L66)</f>
        <v>144</v>
      </c>
      <c r="I66" s="197"/>
      <c r="J66" s="197"/>
      <c r="K66" s="173">
        <f>SUM(AL66+AR66)</f>
        <v>144</v>
      </c>
      <c r="L66" s="173">
        <f>SUM(AG66+AM66+AS66+AY66+BE66+BK66)</f>
        <v>0</v>
      </c>
      <c r="M66" s="197"/>
      <c r="N66" s="197"/>
      <c r="O66" s="202"/>
      <c r="P66" s="200"/>
      <c r="Q66" s="198"/>
      <c r="R66" s="198"/>
      <c r="S66" s="198"/>
      <c r="T66" s="198"/>
      <c r="U66" s="201"/>
      <c r="V66" s="194"/>
      <c r="W66" s="197"/>
      <c r="X66" s="197"/>
      <c r="Y66" s="197"/>
      <c r="Z66" s="197"/>
      <c r="AA66" s="202"/>
      <c r="AB66" s="200"/>
      <c r="AC66" s="198"/>
      <c r="AD66" s="198"/>
      <c r="AE66" s="198"/>
      <c r="AF66" s="198"/>
      <c r="AG66" s="201"/>
      <c r="AH66" s="256">
        <f>SUM(AI66:AM66)</f>
        <v>108</v>
      </c>
      <c r="AI66" s="197"/>
      <c r="AJ66" s="197"/>
      <c r="AK66" s="197"/>
      <c r="AL66" s="173">
        <v>108</v>
      </c>
      <c r="AM66" s="202"/>
      <c r="AN66" s="257">
        <f>SUM(AO66:AS66)</f>
        <v>36</v>
      </c>
      <c r="AO66" s="198"/>
      <c r="AP66" s="198"/>
      <c r="AQ66" s="198"/>
      <c r="AR66" s="258">
        <v>36</v>
      </c>
      <c r="AS66" s="201"/>
      <c r="AT66" s="194"/>
      <c r="AU66" s="197"/>
      <c r="AV66" s="197"/>
      <c r="AW66" s="197"/>
      <c r="AX66" s="197"/>
      <c r="AY66" s="202"/>
      <c r="AZ66" s="200"/>
      <c r="BA66" s="198"/>
      <c r="BB66" s="198"/>
      <c r="BC66" s="198"/>
      <c r="BD66" s="198"/>
      <c r="BE66" s="201"/>
      <c r="BF66" s="194"/>
      <c r="BG66" s="197"/>
      <c r="BH66" s="197"/>
      <c r="BI66" s="197"/>
      <c r="BJ66" s="197"/>
      <c r="BK66" s="202"/>
    </row>
    <row r="67" spans="1:63" ht="16.25" customHeight="1">
      <c r="A67" s="318" t="s">
        <v>213</v>
      </c>
      <c r="B67" s="336" t="s">
        <v>38</v>
      </c>
      <c r="C67" s="319"/>
      <c r="D67" s="320" t="s">
        <v>207</v>
      </c>
      <c r="E67" s="226"/>
      <c r="F67" s="267">
        <f>SUM(G67:H67)</f>
        <v>72</v>
      </c>
      <c r="G67" s="264"/>
      <c r="H67" s="269">
        <f>SUM(I67:L67)</f>
        <v>72</v>
      </c>
      <c r="I67" s="270"/>
      <c r="J67" s="270"/>
      <c r="K67" s="269">
        <f>SUM(AN67)</f>
        <v>72</v>
      </c>
      <c r="L67" s="269">
        <f>SUM(AG67+AM67+AS67+AY67+BE67+BK67)</f>
        <v>0</v>
      </c>
      <c r="M67" s="270"/>
      <c r="N67" s="270"/>
      <c r="O67" s="266"/>
      <c r="P67" s="271"/>
      <c r="Q67" s="272"/>
      <c r="R67" s="272"/>
      <c r="S67" s="272"/>
      <c r="T67" s="272"/>
      <c r="U67" s="273"/>
      <c r="V67" s="264"/>
      <c r="W67" s="270"/>
      <c r="X67" s="270"/>
      <c r="Y67" s="270"/>
      <c r="Z67" s="270"/>
      <c r="AA67" s="266"/>
      <c r="AB67" s="271"/>
      <c r="AC67" s="272"/>
      <c r="AD67" s="272"/>
      <c r="AE67" s="272"/>
      <c r="AF67" s="272"/>
      <c r="AG67" s="273"/>
      <c r="AH67" s="264"/>
      <c r="AI67" s="270"/>
      <c r="AJ67" s="270"/>
      <c r="AK67" s="270"/>
      <c r="AL67" s="270"/>
      <c r="AM67" s="266"/>
      <c r="AN67" s="274">
        <f>SUM(AO67:AS67)</f>
        <v>72</v>
      </c>
      <c r="AO67" s="272"/>
      <c r="AP67" s="272"/>
      <c r="AQ67" s="272"/>
      <c r="AR67" s="329">
        <v>72</v>
      </c>
      <c r="AS67" s="273"/>
      <c r="AT67" s="264"/>
      <c r="AU67" s="270"/>
      <c r="AV67" s="270"/>
      <c r="AW67" s="270"/>
      <c r="AX67" s="270"/>
      <c r="AY67" s="266"/>
      <c r="AZ67" s="271"/>
      <c r="BA67" s="272"/>
      <c r="BB67" s="272"/>
      <c r="BC67" s="272"/>
      <c r="BD67" s="272"/>
      <c r="BE67" s="273"/>
      <c r="BF67" s="264"/>
      <c r="BG67" s="270"/>
      <c r="BH67" s="270"/>
      <c r="BI67" s="270"/>
      <c r="BJ67" s="270"/>
      <c r="BK67" s="266"/>
    </row>
    <row r="68" spans="1:63" ht="28.25" customHeight="1">
      <c r="A68" s="303" t="s">
        <v>214</v>
      </c>
      <c r="B68" s="303" t="s">
        <v>215</v>
      </c>
      <c r="C68" s="321" t="s">
        <v>182</v>
      </c>
      <c r="D68" s="306">
        <v>2</v>
      </c>
      <c r="E68" s="307">
        <v>1</v>
      </c>
      <c r="F68" s="308">
        <f t="shared" ref="F68:L68" si="24">SUM(F69:F71)</f>
        <v>302</v>
      </c>
      <c r="G68" s="308">
        <f t="shared" si="24"/>
        <v>12</v>
      </c>
      <c r="H68" s="308">
        <f t="shared" si="24"/>
        <v>290</v>
      </c>
      <c r="I68" s="308">
        <f t="shared" si="24"/>
        <v>0</v>
      </c>
      <c r="J68" s="308">
        <f t="shared" si="24"/>
        <v>6</v>
      </c>
      <c r="K68" s="308">
        <f t="shared" si="24"/>
        <v>144</v>
      </c>
      <c r="L68" s="308">
        <f t="shared" si="24"/>
        <v>140</v>
      </c>
      <c r="M68" s="322"/>
      <c r="N68" s="323"/>
      <c r="O68" s="324"/>
      <c r="P68" s="109"/>
      <c r="Q68" s="110"/>
      <c r="R68" s="110"/>
      <c r="S68" s="110"/>
      <c r="T68" s="110"/>
      <c r="U68" s="111"/>
      <c r="V68" s="322"/>
      <c r="W68" s="323"/>
      <c r="X68" s="323"/>
      <c r="Y68" s="323"/>
      <c r="Z68" s="323"/>
      <c r="AA68" s="324"/>
      <c r="AB68" s="109"/>
      <c r="AC68" s="110"/>
      <c r="AD68" s="110"/>
      <c r="AE68" s="110"/>
      <c r="AF68" s="110"/>
      <c r="AG68" s="111"/>
      <c r="AH68" s="308">
        <f>SUM(AH69:AH71)</f>
        <v>86</v>
      </c>
      <c r="AI68" s="308">
        <f>SUM(AI69:AI71)</f>
        <v>6</v>
      </c>
      <c r="AJ68" s="322"/>
      <c r="AK68" s="323"/>
      <c r="AL68" s="324"/>
      <c r="AM68" s="308">
        <f t="shared" ref="AM68:AU68" si="25">SUM(AM69:AM71)</f>
        <v>80</v>
      </c>
      <c r="AN68" s="241">
        <f t="shared" si="25"/>
        <v>30</v>
      </c>
      <c r="AO68" s="241">
        <f t="shared" si="25"/>
        <v>2</v>
      </c>
      <c r="AP68" s="241">
        <f t="shared" si="25"/>
        <v>0</v>
      </c>
      <c r="AQ68" s="241">
        <f t="shared" si="25"/>
        <v>2</v>
      </c>
      <c r="AR68" s="241">
        <f t="shared" si="25"/>
        <v>0</v>
      </c>
      <c r="AS68" s="241">
        <f t="shared" si="25"/>
        <v>26</v>
      </c>
      <c r="AT68" s="308">
        <f t="shared" si="25"/>
        <v>186</v>
      </c>
      <c r="AU68" s="308">
        <f t="shared" si="25"/>
        <v>4</v>
      </c>
      <c r="AV68" s="309"/>
      <c r="AW68" s="308">
        <f>SUM(AW69:AW71)</f>
        <v>4</v>
      </c>
      <c r="AX68" s="308">
        <f>SUM(AX69:AX71)</f>
        <v>144</v>
      </c>
      <c r="AY68" s="308">
        <f>SUM(AY69:AY71)</f>
        <v>34</v>
      </c>
      <c r="AZ68" s="322"/>
      <c r="BA68" s="323"/>
      <c r="BB68" s="323"/>
      <c r="BC68" s="323"/>
      <c r="BD68" s="323"/>
      <c r="BE68" s="324"/>
      <c r="BF68" s="322"/>
      <c r="BG68" s="323"/>
      <c r="BH68" s="323"/>
      <c r="BI68" s="323"/>
      <c r="BJ68" s="323"/>
      <c r="BK68" s="324"/>
    </row>
    <row r="69" spans="1:63" ht="15.5" customHeight="1">
      <c r="A69" s="325" t="s">
        <v>216</v>
      </c>
      <c r="B69" s="325" t="s">
        <v>217</v>
      </c>
      <c r="C69" s="169"/>
      <c r="D69" s="312">
        <v>5.6</v>
      </c>
      <c r="E69" s="313">
        <v>4</v>
      </c>
      <c r="F69" s="248">
        <f>SUM(G69:H69)</f>
        <v>158</v>
      </c>
      <c r="G69" s="249">
        <f>SUM(AI69+AO69+AU69+BA69+BG69)</f>
        <v>12</v>
      </c>
      <c r="H69" s="246">
        <f>SUM(I69:L69)</f>
        <v>146</v>
      </c>
      <c r="I69" s="157"/>
      <c r="J69" s="246">
        <f>SUM(AK69+AQ69+AW69+BC69+BI69)</f>
        <v>6</v>
      </c>
      <c r="K69" s="157"/>
      <c r="L69" s="246">
        <f>SUM(AM69+AS69+AY69+BE69+BK69)</f>
        <v>140</v>
      </c>
      <c r="M69" s="157"/>
      <c r="N69" s="157"/>
      <c r="O69" s="247"/>
      <c r="P69" s="250"/>
      <c r="Q69" s="251"/>
      <c r="R69" s="251"/>
      <c r="S69" s="251"/>
      <c r="T69" s="251"/>
      <c r="U69" s="252"/>
      <c r="V69" s="245"/>
      <c r="W69" s="157"/>
      <c r="X69" s="157"/>
      <c r="Y69" s="157"/>
      <c r="Z69" s="157"/>
      <c r="AA69" s="247"/>
      <c r="AB69" s="250"/>
      <c r="AC69" s="251"/>
      <c r="AD69" s="251"/>
      <c r="AE69" s="251"/>
      <c r="AF69" s="251"/>
      <c r="AG69" s="252"/>
      <c r="AH69" s="249">
        <f>SUM(AI69:AM69)</f>
        <v>86</v>
      </c>
      <c r="AI69" s="246">
        <v>6</v>
      </c>
      <c r="AJ69" s="157"/>
      <c r="AK69" s="157"/>
      <c r="AL69" s="157"/>
      <c r="AM69" s="253">
        <v>80</v>
      </c>
      <c r="AN69" s="282">
        <f>SUM(AO69:AS69)</f>
        <v>30</v>
      </c>
      <c r="AO69" s="283">
        <v>2</v>
      </c>
      <c r="AP69" s="251"/>
      <c r="AQ69" s="283">
        <v>2</v>
      </c>
      <c r="AR69" s="251"/>
      <c r="AS69" s="293">
        <v>26</v>
      </c>
      <c r="AT69" s="249">
        <f>SUM(AU69:AY69)</f>
        <v>42</v>
      </c>
      <c r="AU69" s="246">
        <v>4</v>
      </c>
      <c r="AV69" s="157"/>
      <c r="AW69" s="246">
        <v>4</v>
      </c>
      <c r="AX69" s="157"/>
      <c r="AY69" s="253">
        <v>34</v>
      </c>
      <c r="AZ69" s="250"/>
      <c r="BA69" s="251"/>
      <c r="BB69" s="251"/>
      <c r="BC69" s="251"/>
      <c r="BD69" s="251"/>
      <c r="BE69" s="252"/>
      <c r="BF69" s="245"/>
      <c r="BG69" s="157"/>
      <c r="BH69" s="157"/>
      <c r="BI69" s="157"/>
      <c r="BJ69" s="157"/>
      <c r="BK69" s="157"/>
    </row>
    <row r="70" spans="1:63" ht="15.5" customHeight="1">
      <c r="A70" s="327" t="s">
        <v>218</v>
      </c>
      <c r="B70" s="327" t="s">
        <v>37</v>
      </c>
      <c r="C70" s="188"/>
      <c r="D70" s="188"/>
      <c r="E70" s="180"/>
      <c r="F70" s="255">
        <f>SUM(G70:H70)</f>
        <v>72</v>
      </c>
      <c r="G70" s="194"/>
      <c r="H70" s="173">
        <f>SUM(I70:L70)</f>
        <v>72</v>
      </c>
      <c r="I70" s="197"/>
      <c r="J70" s="197"/>
      <c r="K70" s="173">
        <f>SUM(AX70)</f>
        <v>72</v>
      </c>
      <c r="L70" s="197"/>
      <c r="M70" s="197"/>
      <c r="N70" s="197"/>
      <c r="O70" s="202"/>
      <c r="P70" s="200"/>
      <c r="Q70" s="198"/>
      <c r="R70" s="198"/>
      <c r="S70" s="198"/>
      <c r="T70" s="198"/>
      <c r="U70" s="201"/>
      <c r="V70" s="194"/>
      <c r="W70" s="197"/>
      <c r="X70" s="197"/>
      <c r="Y70" s="197"/>
      <c r="Z70" s="197"/>
      <c r="AA70" s="202"/>
      <c r="AB70" s="200"/>
      <c r="AC70" s="198"/>
      <c r="AD70" s="198"/>
      <c r="AE70" s="198"/>
      <c r="AF70" s="198"/>
      <c r="AG70" s="201"/>
      <c r="AH70" s="194"/>
      <c r="AI70" s="197"/>
      <c r="AJ70" s="197"/>
      <c r="AK70" s="197"/>
      <c r="AL70" s="197"/>
      <c r="AM70" s="202"/>
      <c r="AN70" s="200"/>
      <c r="AO70" s="198"/>
      <c r="AP70" s="198"/>
      <c r="AQ70" s="198"/>
      <c r="AR70" s="198"/>
      <c r="AS70" s="201"/>
      <c r="AT70" s="256">
        <f>SUM(AU70:AY70)</f>
        <v>72</v>
      </c>
      <c r="AU70" s="197"/>
      <c r="AV70" s="197"/>
      <c r="AW70" s="197"/>
      <c r="AX70" s="173">
        <v>72</v>
      </c>
      <c r="AY70" s="202"/>
      <c r="AZ70" s="200"/>
      <c r="BA70" s="198"/>
      <c r="BB70" s="198"/>
      <c r="BC70" s="198"/>
      <c r="BD70" s="198"/>
      <c r="BE70" s="201"/>
      <c r="BF70" s="194"/>
      <c r="BG70" s="197"/>
      <c r="BH70" s="197"/>
      <c r="BI70" s="197"/>
      <c r="BJ70" s="197"/>
      <c r="BK70" s="197"/>
    </row>
    <row r="71" spans="1:63" ht="16.25" customHeight="1">
      <c r="A71" s="318" t="s">
        <v>219</v>
      </c>
      <c r="B71" s="318" t="s">
        <v>38</v>
      </c>
      <c r="C71" s="319"/>
      <c r="D71" s="235"/>
      <c r="E71" s="226"/>
      <c r="F71" s="267">
        <f>SUM(G71:H71)</f>
        <v>72</v>
      </c>
      <c r="G71" s="264"/>
      <c r="H71" s="269">
        <f>SUM(I71:L71)</f>
        <v>72</v>
      </c>
      <c r="I71" s="270"/>
      <c r="J71" s="270"/>
      <c r="K71" s="269">
        <f>SUM(AX71)</f>
        <v>72</v>
      </c>
      <c r="L71" s="270"/>
      <c r="M71" s="270"/>
      <c r="N71" s="270"/>
      <c r="O71" s="266"/>
      <c r="P71" s="271"/>
      <c r="Q71" s="272"/>
      <c r="R71" s="272"/>
      <c r="S71" s="272"/>
      <c r="T71" s="272"/>
      <c r="U71" s="273"/>
      <c r="V71" s="264"/>
      <c r="W71" s="270"/>
      <c r="X71" s="270"/>
      <c r="Y71" s="270"/>
      <c r="Z71" s="270"/>
      <c r="AA71" s="266"/>
      <c r="AB71" s="271"/>
      <c r="AC71" s="272"/>
      <c r="AD71" s="272"/>
      <c r="AE71" s="272"/>
      <c r="AF71" s="272"/>
      <c r="AG71" s="273"/>
      <c r="AH71" s="264"/>
      <c r="AI71" s="270"/>
      <c r="AJ71" s="270"/>
      <c r="AK71" s="270"/>
      <c r="AL71" s="270"/>
      <c r="AM71" s="266"/>
      <c r="AN71" s="271"/>
      <c r="AO71" s="272"/>
      <c r="AP71" s="272"/>
      <c r="AQ71" s="272"/>
      <c r="AR71" s="272"/>
      <c r="AS71" s="273"/>
      <c r="AT71" s="268">
        <f>SUM(AU71:AY71)</f>
        <v>72</v>
      </c>
      <c r="AU71" s="270"/>
      <c r="AV71" s="270"/>
      <c r="AW71" s="270"/>
      <c r="AX71" s="269">
        <v>72</v>
      </c>
      <c r="AY71" s="266"/>
      <c r="AZ71" s="271"/>
      <c r="BA71" s="272"/>
      <c r="BB71" s="272"/>
      <c r="BC71" s="272"/>
      <c r="BD71" s="272"/>
      <c r="BE71" s="273"/>
      <c r="BF71" s="264"/>
      <c r="BG71" s="270"/>
      <c r="BH71" s="270"/>
      <c r="BI71" s="270"/>
      <c r="BJ71" s="270"/>
      <c r="BK71" s="270"/>
    </row>
    <row r="72" spans="1:63" ht="31.75" customHeight="1">
      <c r="A72" s="337" t="s">
        <v>220</v>
      </c>
      <c r="B72" s="338" t="s">
        <v>56</v>
      </c>
      <c r="C72" s="339"/>
      <c r="D72" s="340" t="s">
        <v>182</v>
      </c>
      <c r="E72" s="341"/>
      <c r="F72" s="342">
        <v>144</v>
      </c>
      <c r="G72" s="343"/>
      <c r="H72" s="344">
        <f>SUM(I72:L72)</f>
        <v>144</v>
      </c>
      <c r="I72" s="345"/>
      <c r="J72" s="345"/>
      <c r="K72" s="344">
        <v>144</v>
      </c>
      <c r="L72" s="345"/>
      <c r="M72" s="345"/>
      <c r="N72" s="346"/>
      <c r="O72" s="341"/>
      <c r="P72" s="347"/>
      <c r="Q72" s="348"/>
      <c r="R72" s="348"/>
      <c r="S72" s="348"/>
      <c r="T72" s="348"/>
      <c r="U72" s="349"/>
      <c r="V72" s="339"/>
      <c r="W72" s="346"/>
      <c r="X72" s="346"/>
      <c r="Y72" s="346"/>
      <c r="Z72" s="346"/>
      <c r="AA72" s="341"/>
      <c r="AB72" s="347"/>
      <c r="AC72" s="348"/>
      <c r="AD72" s="348"/>
      <c r="AE72" s="348"/>
      <c r="AF72" s="348"/>
      <c r="AG72" s="349"/>
      <c r="AH72" s="339"/>
      <c r="AI72" s="346"/>
      <c r="AJ72" s="346"/>
      <c r="AK72" s="346"/>
      <c r="AL72" s="346"/>
      <c r="AM72" s="341"/>
      <c r="AN72" s="350"/>
      <c r="AO72" s="110"/>
      <c r="AP72" s="110"/>
      <c r="AQ72" s="110"/>
      <c r="AR72" s="110"/>
      <c r="AS72" s="111"/>
      <c r="AT72" s="343"/>
      <c r="AU72" s="346"/>
      <c r="AV72" s="346"/>
      <c r="AW72" s="346"/>
      <c r="AX72" s="351" t="s">
        <v>102</v>
      </c>
      <c r="AY72" s="341"/>
      <c r="AZ72" s="350"/>
      <c r="BA72" s="348"/>
      <c r="BB72" s="348"/>
      <c r="BC72" s="348"/>
      <c r="BD72" s="348"/>
      <c r="BE72" s="349"/>
      <c r="BF72" s="352">
        <v>144</v>
      </c>
      <c r="BG72" s="346"/>
      <c r="BH72" s="346"/>
      <c r="BI72" s="345"/>
      <c r="BJ72" s="353">
        <v>144</v>
      </c>
      <c r="BK72" s="341"/>
    </row>
    <row r="73" spans="1:63" ht="16.25" customHeight="1">
      <c r="A73" s="354" t="s">
        <v>221</v>
      </c>
      <c r="B73" s="121" t="s">
        <v>40</v>
      </c>
      <c r="C73" s="355"/>
      <c r="D73" s="356"/>
      <c r="E73" s="357"/>
      <c r="F73" s="358">
        <v>216</v>
      </c>
      <c r="G73" s="355"/>
      <c r="H73" s="359"/>
      <c r="I73" s="360">
        <v>216</v>
      </c>
      <c r="J73" s="359"/>
      <c r="K73" s="359"/>
      <c r="L73" s="356"/>
      <c r="M73" s="356"/>
      <c r="N73" s="356"/>
      <c r="O73" s="357"/>
      <c r="P73" s="109"/>
      <c r="Q73" s="110"/>
      <c r="R73" s="110"/>
      <c r="S73" s="110"/>
      <c r="T73" s="110"/>
      <c r="U73" s="111"/>
      <c r="V73" s="322"/>
      <c r="W73" s="323"/>
      <c r="X73" s="323"/>
      <c r="Y73" s="323"/>
      <c r="Z73" s="323"/>
      <c r="AA73" s="324"/>
      <c r="AB73" s="109"/>
      <c r="AC73" s="110"/>
      <c r="AD73" s="110"/>
      <c r="AE73" s="110"/>
      <c r="AF73" s="110"/>
      <c r="AG73" s="111"/>
      <c r="AH73" s="322"/>
      <c r="AI73" s="323"/>
      <c r="AJ73" s="323"/>
      <c r="AK73" s="323"/>
      <c r="AL73" s="323"/>
      <c r="AM73" s="324"/>
      <c r="AN73" s="109"/>
      <c r="AO73" s="110"/>
      <c r="AP73" s="110"/>
      <c r="AQ73" s="110"/>
      <c r="AR73" s="110"/>
      <c r="AS73" s="111"/>
      <c r="AT73" s="355"/>
      <c r="AU73" s="356"/>
      <c r="AV73" s="356"/>
      <c r="AW73" s="356"/>
      <c r="AX73" s="356"/>
      <c r="AY73" s="357"/>
      <c r="AZ73" s="109"/>
      <c r="BA73" s="110"/>
      <c r="BB73" s="110"/>
      <c r="BC73" s="110"/>
      <c r="BD73" s="110"/>
      <c r="BE73" s="111"/>
      <c r="BF73" s="355"/>
      <c r="BG73" s="356"/>
      <c r="BH73" s="359"/>
      <c r="BI73" s="359"/>
      <c r="BJ73" s="359"/>
      <c r="BK73" s="359"/>
    </row>
    <row r="74" spans="1:63" ht="15.5" customHeight="1">
      <c r="A74" s="361" t="s">
        <v>222</v>
      </c>
      <c r="B74" s="362" t="s">
        <v>223</v>
      </c>
      <c r="C74" s="363"/>
      <c r="D74" s="364"/>
      <c r="E74" s="365"/>
      <c r="F74" s="248">
        <v>72</v>
      </c>
      <c r="G74" s="363"/>
      <c r="H74" s="366"/>
      <c r="I74" s="364"/>
      <c r="J74" s="366"/>
      <c r="K74" s="366"/>
      <c r="L74" s="366"/>
      <c r="M74" s="366"/>
      <c r="N74" s="366"/>
      <c r="O74" s="367"/>
      <c r="P74" s="250"/>
      <c r="Q74" s="251"/>
      <c r="R74" s="251"/>
      <c r="S74" s="251"/>
      <c r="T74" s="251"/>
      <c r="U74" s="252"/>
      <c r="V74" s="245"/>
      <c r="W74" s="157"/>
      <c r="X74" s="157"/>
      <c r="Y74" s="157"/>
      <c r="Z74" s="157"/>
      <c r="AA74" s="247"/>
      <c r="AB74" s="250"/>
      <c r="AC74" s="251"/>
      <c r="AD74" s="251"/>
      <c r="AE74" s="251"/>
      <c r="AF74" s="251"/>
      <c r="AG74" s="252"/>
      <c r="AH74" s="245"/>
      <c r="AI74" s="157"/>
      <c r="AJ74" s="157"/>
      <c r="AK74" s="157"/>
      <c r="AL74" s="157"/>
      <c r="AM74" s="247"/>
      <c r="AN74" s="250"/>
      <c r="AO74" s="251"/>
      <c r="AP74" s="251"/>
      <c r="AQ74" s="251"/>
      <c r="AR74" s="251"/>
      <c r="AS74" s="252"/>
      <c r="AT74" s="363"/>
      <c r="AU74" s="366"/>
      <c r="AV74" s="366"/>
      <c r="AW74" s="366"/>
      <c r="AX74" s="366"/>
      <c r="AY74" s="367"/>
      <c r="AZ74" s="250"/>
      <c r="BA74" s="251"/>
      <c r="BB74" s="251"/>
      <c r="BC74" s="251"/>
      <c r="BD74" s="251"/>
      <c r="BE74" s="252"/>
      <c r="BF74" s="363"/>
      <c r="BG74" s="366"/>
      <c r="BH74" s="366"/>
      <c r="BI74" s="366"/>
      <c r="BJ74" s="366"/>
      <c r="BK74" s="367"/>
    </row>
    <row r="75" spans="1:63" ht="15.5" customHeight="1">
      <c r="A75" s="368" t="s">
        <v>224</v>
      </c>
      <c r="B75" s="369" t="s">
        <v>225</v>
      </c>
      <c r="C75" s="194"/>
      <c r="D75" s="179"/>
      <c r="E75" s="187"/>
      <c r="F75" s="255">
        <v>72</v>
      </c>
      <c r="G75" s="194"/>
      <c r="H75" s="197"/>
      <c r="I75" s="197"/>
      <c r="J75" s="197"/>
      <c r="K75" s="197"/>
      <c r="L75" s="197"/>
      <c r="M75" s="197"/>
      <c r="N75" s="197"/>
      <c r="O75" s="202"/>
      <c r="P75" s="200"/>
      <c r="Q75" s="198"/>
      <c r="R75" s="198"/>
      <c r="S75" s="198"/>
      <c r="T75" s="198"/>
      <c r="U75" s="201"/>
      <c r="V75" s="194"/>
      <c r="W75" s="197"/>
      <c r="X75" s="197"/>
      <c r="Y75" s="197"/>
      <c r="Z75" s="197"/>
      <c r="AA75" s="202"/>
      <c r="AB75" s="200"/>
      <c r="AC75" s="198"/>
      <c r="AD75" s="198"/>
      <c r="AE75" s="198"/>
      <c r="AF75" s="198"/>
      <c r="AG75" s="201"/>
      <c r="AH75" s="194"/>
      <c r="AI75" s="197"/>
      <c r="AJ75" s="197"/>
      <c r="AK75" s="197"/>
      <c r="AL75" s="197"/>
      <c r="AM75" s="202"/>
      <c r="AN75" s="200"/>
      <c r="AO75" s="198"/>
      <c r="AP75" s="198"/>
      <c r="AQ75" s="198"/>
      <c r="AR75" s="198"/>
      <c r="AS75" s="201"/>
      <c r="AT75" s="194"/>
      <c r="AU75" s="197"/>
      <c r="AV75" s="197"/>
      <c r="AW75" s="197"/>
      <c r="AX75" s="197"/>
      <c r="AY75" s="202"/>
      <c r="AZ75" s="200"/>
      <c r="BA75" s="198"/>
      <c r="BB75" s="198"/>
      <c r="BC75" s="198"/>
      <c r="BD75" s="198"/>
      <c r="BE75" s="201"/>
      <c r="BF75" s="194"/>
      <c r="BG75" s="197"/>
      <c r="BH75" s="197"/>
      <c r="BI75" s="197"/>
      <c r="BJ75" s="197"/>
      <c r="BK75" s="202"/>
    </row>
    <row r="76" spans="1:63" ht="15.5" customHeight="1">
      <c r="A76" s="368" t="s">
        <v>226</v>
      </c>
      <c r="B76" s="369" t="s">
        <v>227</v>
      </c>
      <c r="C76" s="194"/>
      <c r="D76" s="197"/>
      <c r="E76" s="202"/>
      <c r="F76" s="255">
        <v>36</v>
      </c>
      <c r="G76" s="194"/>
      <c r="H76" s="197"/>
      <c r="I76" s="197"/>
      <c r="J76" s="197"/>
      <c r="K76" s="197"/>
      <c r="L76" s="197"/>
      <c r="M76" s="197"/>
      <c r="N76" s="197"/>
      <c r="O76" s="202"/>
      <c r="P76" s="200"/>
      <c r="Q76" s="198"/>
      <c r="R76" s="198"/>
      <c r="S76" s="198"/>
      <c r="T76" s="198"/>
      <c r="U76" s="201"/>
      <c r="V76" s="194"/>
      <c r="W76" s="197"/>
      <c r="X76" s="197"/>
      <c r="Y76" s="197"/>
      <c r="Z76" s="197"/>
      <c r="AA76" s="202"/>
      <c r="AB76" s="200"/>
      <c r="AC76" s="198"/>
      <c r="AD76" s="198"/>
      <c r="AE76" s="198"/>
      <c r="AF76" s="198"/>
      <c r="AG76" s="201"/>
      <c r="AH76" s="194"/>
      <c r="AI76" s="197"/>
      <c r="AJ76" s="197"/>
      <c r="AK76" s="197"/>
      <c r="AL76" s="197"/>
      <c r="AM76" s="202"/>
      <c r="AN76" s="200"/>
      <c r="AO76" s="198"/>
      <c r="AP76" s="198"/>
      <c r="AQ76" s="198"/>
      <c r="AR76" s="198"/>
      <c r="AS76" s="201"/>
      <c r="AT76" s="194"/>
      <c r="AU76" s="197"/>
      <c r="AV76" s="197"/>
      <c r="AW76" s="197"/>
      <c r="AX76" s="197"/>
      <c r="AY76" s="202"/>
      <c r="AZ76" s="200"/>
      <c r="BA76" s="198"/>
      <c r="BB76" s="198"/>
      <c r="BC76" s="198"/>
      <c r="BD76" s="198"/>
      <c r="BE76" s="201"/>
      <c r="BF76" s="194"/>
      <c r="BG76" s="197"/>
      <c r="BH76" s="197"/>
      <c r="BI76" s="197"/>
      <c r="BJ76" s="197"/>
      <c r="BK76" s="202"/>
    </row>
    <row r="77" spans="1:63" ht="16.25" customHeight="1">
      <c r="A77" s="370" t="s">
        <v>228</v>
      </c>
      <c r="B77" s="371" t="s">
        <v>229</v>
      </c>
      <c r="C77" s="194"/>
      <c r="D77" s="197"/>
      <c r="E77" s="202"/>
      <c r="F77" s="255">
        <v>36</v>
      </c>
      <c r="G77" s="194"/>
      <c r="H77" s="197"/>
      <c r="I77" s="197"/>
      <c r="J77" s="197"/>
      <c r="K77" s="197"/>
      <c r="L77" s="197"/>
      <c r="M77" s="197"/>
      <c r="N77" s="197"/>
      <c r="O77" s="202"/>
      <c r="P77" s="200"/>
      <c r="Q77" s="198"/>
      <c r="R77" s="198"/>
      <c r="S77" s="198"/>
      <c r="T77" s="198"/>
      <c r="U77" s="201"/>
      <c r="V77" s="194"/>
      <c r="W77" s="197"/>
      <c r="X77" s="197"/>
      <c r="Y77" s="197"/>
      <c r="Z77" s="197"/>
      <c r="AA77" s="202"/>
      <c r="AB77" s="200"/>
      <c r="AC77" s="198"/>
      <c r="AD77" s="198"/>
      <c r="AE77" s="198"/>
      <c r="AF77" s="198"/>
      <c r="AG77" s="201"/>
      <c r="AH77" s="194"/>
      <c r="AI77" s="197"/>
      <c r="AJ77" s="197"/>
      <c r="AK77" s="197"/>
      <c r="AL77" s="197"/>
      <c r="AM77" s="202"/>
      <c r="AN77" s="200"/>
      <c r="AO77" s="198"/>
      <c r="AP77" s="198"/>
      <c r="AQ77" s="198"/>
      <c r="AR77" s="198"/>
      <c r="AS77" s="201"/>
      <c r="AT77" s="194"/>
      <c r="AU77" s="197"/>
      <c r="AV77" s="197"/>
      <c r="AW77" s="197"/>
      <c r="AX77" s="197"/>
      <c r="AY77" s="202"/>
      <c r="AZ77" s="200"/>
      <c r="BA77" s="198"/>
      <c r="BB77" s="198"/>
      <c r="BC77" s="198"/>
      <c r="BD77" s="198"/>
      <c r="BE77" s="201"/>
      <c r="BF77" s="194"/>
      <c r="BG77" s="197"/>
      <c r="BH77" s="197"/>
      <c r="BI77" s="197"/>
      <c r="BJ77" s="372"/>
      <c r="BK77" s="202"/>
    </row>
    <row r="78" spans="1:63" ht="16.25" customHeight="1">
      <c r="A78" s="373"/>
      <c r="B78" s="374"/>
      <c r="C78" s="264"/>
      <c r="D78" s="270"/>
      <c r="E78" s="266"/>
      <c r="F78" s="375" t="s">
        <v>102</v>
      </c>
      <c r="G78" s="264"/>
      <c r="H78" s="270"/>
      <c r="I78" s="270"/>
      <c r="J78" s="270"/>
      <c r="K78" s="270"/>
      <c r="L78" s="270"/>
      <c r="M78" s="270"/>
      <c r="N78" s="270"/>
      <c r="O78" s="266"/>
      <c r="P78" s="271"/>
      <c r="Q78" s="272"/>
      <c r="R78" s="272"/>
      <c r="S78" s="272"/>
      <c r="T78" s="272"/>
      <c r="U78" s="273"/>
      <c r="V78" s="264"/>
      <c r="W78" s="270"/>
      <c r="X78" s="270"/>
      <c r="Y78" s="270"/>
      <c r="Z78" s="270"/>
      <c r="AA78" s="266"/>
      <c r="AB78" s="271"/>
      <c r="AC78" s="272"/>
      <c r="AD78" s="272"/>
      <c r="AE78" s="272"/>
      <c r="AF78" s="272"/>
      <c r="AG78" s="273"/>
      <c r="AH78" s="264"/>
      <c r="AI78" s="270"/>
      <c r="AJ78" s="270"/>
      <c r="AK78" s="270"/>
      <c r="AL78" s="270"/>
      <c r="AM78" s="266"/>
      <c r="AN78" s="271"/>
      <c r="AO78" s="272"/>
      <c r="AP78" s="272"/>
      <c r="AQ78" s="272"/>
      <c r="AR78" s="272"/>
      <c r="AS78" s="273"/>
      <c r="AT78" s="264"/>
      <c r="AU78" s="270"/>
      <c r="AV78" s="270"/>
      <c r="AW78" s="270"/>
      <c r="AX78" s="270"/>
      <c r="AY78" s="266"/>
      <c r="AZ78" s="271"/>
      <c r="BA78" s="272"/>
      <c r="BB78" s="272"/>
      <c r="BC78" s="272"/>
      <c r="BD78" s="272"/>
      <c r="BE78" s="273"/>
      <c r="BF78" s="264"/>
      <c r="BG78" s="270"/>
      <c r="BH78" s="270"/>
      <c r="BI78" s="270"/>
      <c r="BJ78" s="270"/>
      <c r="BK78" s="266"/>
    </row>
    <row r="79" spans="1:63" ht="25.75" customHeight="1">
      <c r="A79" s="376"/>
      <c r="B79" s="377"/>
      <c r="C79" s="378"/>
      <c r="D79" s="378"/>
      <c r="E79" s="378"/>
      <c r="F79" s="378"/>
      <c r="G79" s="379"/>
      <c r="H79" s="574" t="s">
        <v>42</v>
      </c>
      <c r="I79" s="577" t="s">
        <v>230</v>
      </c>
      <c r="J79" s="578"/>
      <c r="K79" s="578"/>
      <c r="L79" s="578"/>
      <c r="M79" s="578"/>
      <c r="N79" s="578"/>
      <c r="O79" s="579"/>
      <c r="P79" s="380">
        <v>10</v>
      </c>
      <c r="Q79" s="381"/>
      <c r="R79" s="381"/>
      <c r="S79" s="381"/>
      <c r="T79" s="381"/>
      <c r="U79" s="382"/>
      <c r="V79" s="383">
        <v>12</v>
      </c>
      <c r="W79" s="384"/>
      <c r="X79" s="384"/>
      <c r="Y79" s="384"/>
      <c r="Z79" s="384"/>
      <c r="AA79" s="385"/>
      <c r="AB79" s="380">
        <v>13</v>
      </c>
      <c r="AC79" s="381"/>
      <c r="AD79" s="381"/>
      <c r="AE79" s="381"/>
      <c r="AF79" s="381"/>
      <c r="AG79" s="382"/>
      <c r="AH79" s="383">
        <v>16</v>
      </c>
      <c r="AI79" s="384"/>
      <c r="AJ79" s="384"/>
      <c r="AK79" s="384"/>
      <c r="AL79" s="384"/>
      <c r="AM79" s="385"/>
      <c r="AN79" s="380">
        <v>13</v>
      </c>
      <c r="AO79" s="381"/>
      <c r="AP79" s="381"/>
      <c r="AQ79" s="381"/>
      <c r="AR79" s="381"/>
      <c r="AS79" s="382"/>
      <c r="AT79" s="383">
        <v>11</v>
      </c>
      <c r="AU79" s="384"/>
      <c r="AV79" s="384"/>
      <c r="AW79" s="384"/>
      <c r="AX79" s="384"/>
      <c r="AY79" s="385"/>
      <c r="AZ79" s="380">
        <v>6</v>
      </c>
      <c r="BA79" s="381"/>
      <c r="BB79" s="381"/>
      <c r="BC79" s="381"/>
      <c r="BD79" s="381"/>
      <c r="BE79" s="382"/>
      <c r="BF79" s="383">
        <v>7</v>
      </c>
      <c r="BG79" s="384"/>
      <c r="BH79" s="384"/>
      <c r="BI79" s="384"/>
      <c r="BJ79" s="384"/>
      <c r="BK79" s="385"/>
    </row>
    <row r="80" spans="1:63" ht="17.5" customHeight="1">
      <c r="A80" s="386"/>
      <c r="B80" s="387" t="s">
        <v>231</v>
      </c>
      <c r="C80" s="377"/>
      <c r="D80" s="377"/>
      <c r="E80" s="377"/>
      <c r="F80" s="377"/>
      <c r="G80" s="388"/>
      <c r="H80" s="575"/>
      <c r="I80" s="586" t="s">
        <v>232</v>
      </c>
      <c r="J80" s="587"/>
      <c r="K80" s="587"/>
      <c r="L80" s="587"/>
      <c r="M80" s="587"/>
      <c r="N80" s="587"/>
      <c r="O80" s="588"/>
      <c r="P80" s="389"/>
      <c r="Q80" s="390"/>
      <c r="R80" s="390"/>
      <c r="S80" s="390"/>
      <c r="T80" s="390"/>
      <c r="U80" s="391"/>
      <c r="V80" s="392"/>
      <c r="W80" s="393"/>
      <c r="X80" s="393"/>
      <c r="Y80" s="393"/>
      <c r="Z80" s="393"/>
      <c r="AA80" s="394"/>
      <c r="AB80" s="395"/>
      <c r="AC80" s="396"/>
      <c r="AD80" s="396"/>
      <c r="AE80" s="396"/>
      <c r="AF80" s="396"/>
      <c r="AG80" s="397"/>
      <c r="AH80" s="398">
        <v>108</v>
      </c>
      <c r="AI80" s="399"/>
      <c r="AJ80" s="399"/>
      <c r="AK80" s="399"/>
      <c r="AL80" s="399"/>
      <c r="AM80" s="400"/>
      <c r="AN80" s="401">
        <v>36</v>
      </c>
      <c r="AO80" s="396"/>
      <c r="AP80" s="396"/>
      <c r="AQ80" s="396"/>
      <c r="AR80" s="396"/>
      <c r="AS80" s="397"/>
      <c r="AT80" s="398">
        <v>144</v>
      </c>
      <c r="AU80" s="399"/>
      <c r="AV80" s="399"/>
      <c r="AW80" s="399"/>
      <c r="AX80" s="399"/>
      <c r="AY80" s="400"/>
      <c r="AZ80" s="401">
        <v>72</v>
      </c>
      <c r="BA80" s="396"/>
      <c r="BB80" s="396"/>
      <c r="BC80" s="396"/>
      <c r="BD80" s="396"/>
      <c r="BE80" s="397"/>
      <c r="BF80" s="398">
        <v>72</v>
      </c>
      <c r="BG80" s="399"/>
      <c r="BH80" s="152"/>
      <c r="BI80" s="152"/>
      <c r="BJ80" s="152"/>
      <c r="BK80" s="152"/>
    </row>
    <row r="81" spans="1:63" ht="15.5" customHeight="1">
      <c r="A81" s="376"/>
      <c r="B81" s="402"/>
      <c r="C81" s="403"/>
      <c r="D81" s="404"/>
      <c r="E81" s="404"/>
      <c r="F81" s="404"/>
      <c r="G81" s="388"/>
      <c r="H81" s="575"/>
      <c r="I81" s="586" t="s">
        <v>233</v>
      </c>
      <c r="J81" s="587"/>
      <c r="K81" s="587"/>
      <c r="L81" s="587"/>
      <c r="M81" s="587"/>
      <c r="N81" s="587"/>
      <c r="O81" s="588"/>
      <c r="P81" s="405"/>
      <c r="Q81" s="406"/>
      <c r="R81" s="406"/>
      <c r="S81" s="406"/>
      <c r="T81" s="406"/>
      <c r="U81" s="407"/>
      <c r="V81" s="408"/>
      <c r="W81" s="409"/>
      <c r="X81" s="409"/>
      <c r="Y81" s="409"/>
      <c r="Z81" s="409"/>
      <c r="AA81" s="410"/>
      <c r="AB81" s="411"/>
      <c r="AC81" s="412"/>
      <c r="AD81" s="412"/>
      <c r="AE81" s="412"/>
      <c r="AF81" s="412"/>
      <c r="AG81" s="413"/>
      <c r="AH81" s="414"/>
      <c r="AI81" s="415"/>
      <c r="AJ81" s="415"/>
      <c r="AK81" s="415"/>
      <c r="AL81" s="415"/>
      <c r="AM81" s="416"/>
      <c r="AN81" s="417">
        <v>72</v>
      </c>
      <c r="AO81" s="412"/>
      <c r="AP81" s="412"/>
      <c r="AQ81" s="412"/>
      <c r="AR81" s="412"/>
      <c r="AS81" s="413"/>
      <c r="AT81" s="418">
        <v>144</v>
      </c>
      <c r="AU81" s="415"/>
      <c r="AV81" s="415"/>
      <c r="AW81" s="415"/>
      <c r="AX81" s="415"/>
      <c r="AY81" s="416"/>
      <c r="AZ81" s="417">
        <v>72</v>
      </c>
      <c r="BA81" s="412"/>
      <c r="BB81" s="412"/>
      <c r="BC81" s="412"/>
      <c r="BD81" s="412"/>
      <c r="BE81" s="413"/>
      <c r="BF81" s="419" t="s">
        <v>234</v>
      </c>
      <c r="BG81" s="415"/>
      <c r="BH81" s="179"/>
      <c r="BI81" s="197"/>
      <c r="BJ81" s="197"/>
      <c r="BK81" s="188"/>
    </row>
    <row r="82" spans="1:63" ht="15.5" customHeight="1">
      <c r="A82" s="376"/>
      <c r="B82" s="402"/>
      <c r="C82" s="404"/>
      <c r="D82" s="403"/>
      <c r="E82" s="403"/>
      <c r="F82" s="404"/>
      <c r="G82" s="388"/>
      <c r="H82" s="575"/>
      <c r="I82" s="583" t="s">
        <v>235</v>
      </c>
      <c r="J82" s="584"/>
      <c r="K82" s="584"/>
      <c r="L82" s="584"/>
      <c r="M82" s="584"/>
      <c r="N82" s="584"/>
      <c r="O82" s="585"/>
      <c r="P82" s="420"/>
      <c r="Q82" s="421"/>
      <c r="R82" s="421"/>
      <c r="S82" s="421"/>
      <c r="T82" s="421"/>
      <c r="U82" s="422"/>
      <c r="V82" s="423">
        <v>4</v>
      </c>
      <c r="W82" s="424"/>
      <c r="X82" s="424"/>
      <c r="Y82" s="424"/>
      <c r="Z82" s="424"/>
      <c r="AA82" s="425"/>
      <c r="AB82" s="426"/>
      <c r="AC82" s="427"/>
      <c r="AD82" s="427"/>
      <c r="AE82" s="427"/>
      <c r="AF82" s="427"/>
      <c r="AG82" s="428"/>
      <c r="AH82" s="429">
        <v>3</v>
      </c>
      <c r="AI82" s="430"/>
      <c r="AJ82" s="430"/>
      <c r="AK82" s="430"/>
      <c r="AL82" s="430"/>
      <c r="AM82" s="431"/>
      <c r="AN82" s="432">
        <v>3</v>
      </c>
      <c r="AO82" s="427"/>
      <c r="AP82" s="427"/>
      <c r="AQ82" s="427"/>
      <c r="AR82" s="427"/>
      <c r="AS82" s="428"/>
      <c r="AT82" s="429">
        <v>3</v>
      </c>
      <c r="AU82" s="430"/>
      <c r="AV82" s="430"/>
      <c r="AW82" s="430"/>
      <c r="AX82" s="430"/>
      <c r="AY82" s="431"/>
      <c r="AZ82" s="432">
        <v>2</v>
      </c>
      <c r="BA82" s="427"/>
      <c r="BB82" s="427"/>
      <c r="BC82" s="427"/>
      <c r="BD82" s="427"/>
      <c r="BE82" s="428"/>
      <c r="BF82" s="429">
        <v>1</v>
      </c>
      <c r="BG82" s="430"/>
      <c r="BH82" s="191"/>
      <c r="BI82" s="191"/>
      <c r="BJ82" s="191"/>
      <c r="BK82" s="424"/>
    </row>
    <row r="83" spans="1:63" ht="16.25" customHeight="1">
      <c r="A83" s="433"/>
      <c r="B83" s="434"/>
      <c r="C83" s="404"/>
      <c r="D83" s="404"/>
      <c r="E83" s="404"/>
      <c r="F83" s="404"/>
      <c r="G83" s="388"/>
      <c r="H83" s="575"/>
      <c r="I83" s="583" t="s">
        <v>236</v>
      </c>
      <c r="J83" s="584"/>
      <c r="K83" s="584"/>
      <c r="L83" s="584"/>
      <c r="M83" s="584"/>
      <c r="N83" s="584"/>
      <c r="O83" s="585"/>
      <c r="P83" s="435">
        <v>4</v>
      </c>
      <c r="Q83" s="421"/>
      <c r="R83" s="421"/>
      <c r="S83" s="421"/>
      <c r="T83" s="421"/>
      <c r="U83" s="422"/>
      <c r="V83" s="423">
        <v>8</v>
      </c>
      <c r="W83" s="424"/>
      <c r="X83" s="424"/>
      <c r="Y83" s="424"/>
      <c r="Z83" s="424"/>
      <c r="AA83" s="425"/>
      <c r="AB83" s="436">
        <v>3</v>
      </c>
      <c r="AC83" s="437"/>
      <c r="AD83" s="437"/>
      <c r="AE83" s="437"/>
      <c r="AF83" s="437"/>
      <c r="AG83" s="438"/>
      <c r="AH83" s="190">
        <v>9</v>
      </c>
      <c r="AI83" s="191"/>
      <c r="AJ83" s="191"/>
      <c r="AK83" s="191"/>
      <c r="AL83" s="191"/>
      <c r="AM83" s="207"/>
      <c r="AN83" s="436">
        <v>6</v>
      </c>
      <c r="AO83" s="437"/>
      <c r="AP83" s="437"/>
      <c r="AQ83" s="437"/>
      <c r="AR83" s="437"/>
      <c r="AS83" s="438"/>
      <c r="AT83" s="190">
        <v>6</v>
      </c>
      <c r="AU83" s="191"/>
      <c r="AV83" s="191"/>
      <c r="AW83" s="191"/>
      <c r="AX83" s="191"/>
      <c r="AY83" s="207"/>
      <c r="AZ83" s="436">
        <v>4</v>
      </c>
      <c r="BA83" s="437"/>
      <c r="BB83" s="437"/>
      <c r="BC83" s="437"/>
      <c r="BD83" s="437"/>
      <c r="BE83" s="438"/>
      <c r="BF83" s="190">
        <v>5</v>
      </c>
      <c r="BG83" s="191"/>
      <c r="BH83" s="191"/>
      <c r="BI83" s="191"/>
      <c r="BJ83" s="191"/>
      <c r="BK83" s="191"/>
    </row>
    <row r="84" spans="1:63" ht="22.75" customHeight="1">
      <c r="A84" s="439"/>
      <c r="B84" s="440"/>
      <c r="C84" s="434"/>
      <c r="D84" s="441"/>
      <c r="E84" s="441"/>
      <c r="F84" s="434"/>
      <c r="G84" s="442"/>
      <c r="H84" s="576"/>
      <c r="I84" s="580" t="s">
        <v>237</v>
      </c>
      <c r="J84" s="581"/>
      <c r="K84" s="581"/>
      <c r="L84" s="581"/>
      <c r="M84" s="581"/>
      <c r="N84" s="581"/>
      <c r="O84" s="582"/>
      <c r="P84" s="443">
        <v>6</v>
      </c>
      <c r="Q84" s="444"/>
      <c r="R84" s="444"/>
      <c r="S84" s="444"/>
      <c r="T84" s="444"/>
      <c r="U84" s="445"/>
      <c r="V84" s="446"/>
      <c r="W84" s="447"/>
      <c r="X84" s="447"/>
      <c r="Y84" s="447"/>
      <c r="Z84" s="447"/>
      <c r="AA84" s="448"/>
      <c r="AB84" s="449">
        <v>10</v>
      </c>
      <c r="AC84" s="450"/>
      <c r="AD84" s="450"/>
      <c r="AE84" s="450"/>
      <c r="AF84" s="450"/>
      <c r="AG84" s="451"/>
      <c r="AH84" s="452">
        <v>4</v>
      </c>
      <c r="AI84" s="453"/>
      <c r="AJ84" s="453"/>
      <c r="AK84" s="453"/>
      <c r="AL84" s="453"/>
      <c r="AM84" s="454"/>
      <c r="AN84" s="449">
        <v>4</v>
      </c>
      <c r="AO84" s="450"/>
      <c r="AP84" s="450"/>
      <c r="AQ84" s="450"/>
      <c r="AR84" s="450"/>
      <c r="AS84" s="451"/>
      <c r="AT84" s="452">
        <v>2</v>
      </c>
      <c r="AU84" s="453"/>
      <c r="AV84" s="453"/>
      <c r="AW84" s="453"/>
      <c r="AX84" s="453"/>
      <c r="AY84" s="454"/>
      <c r="AZ84" s="455"/>
      <c r="BA84" s="450"/>
      <c r="BB84" s="450"/>
      <c r="BC84" s="450"/>
      <c r="BD84" s="450"/>
      <c r="BE84" s="451"/>
      <c r="BF84" s="218"/>
      <c r="BG84" s="453"/>
      <c r="BH84" s="453"/>
      <c r="BI84" s="453"/>
      <c r="BJ84" s="453"/>
      <c r="BK84" s="453"/>
    </row>
    <row r="85" spans="1:63" ht="14.25" customHeight="1">
      <c r="A85" s="456"/>
      <c r="B85" s="7"/>
      <c r="C85" s="440"/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57"/>
      <c r="Q85" s="457"/>
      <c r="R85" s="457"/>
      <c r="S85" s="457"/>
      <c r="T85" s="457"/>
      <c r="U85" s="457"/>
      <c r="V85" s="457"/>
      <c r="W85" s="457"/>
      <c r="X85" s="457"/>
      <c r="Y85" s="457"/>
      <c r="Z85" s="457"/>
      <c r="AA85" s="457"/>
      <c r="AB85" s="440"/>
      <c r="AC85" s="440"/>
      <c r="AD85" s="440"/>
      <c r="AE85" s="440"/>
      <c r="AF85" s="440"/>
      <c r="AG85" s="440"/>
      <c r="AH85" s="440"/>
      <c r="AI85" s="440"/>
      <c r="AJ85" s="440"/>
      <c r="AK85" s="440"/>
      <c r="AL85" s="440"/>
      <c r="AM85" s="440"/>
      <c r="AN85" s="440"/>
      <c r="AO85" s="440"/>
      <c r="AP85" s="440"/>
      <c r="AQ85" s="440"/>
      <c r="AR85" s="440"/>
      <c r="AS85" s="440"/>
      <c r="AT85" s="440"/>
      <c r="AU85" s="440"/>
      <c r="AV85" s="440"/>
      <c r="AW85" s="440"/>
      <c r="AX85" s="440"/>
      <c r="AY85" s="440"/>
      <c r="AZ85" s="440"/>
      <c r="BA85" s="440"/>
      <c r="BB85" s="440"/>
      <c r="BC85" s="440"/>
      <c r="BD85" s="440"/>
      <c r="BE85" s="440"/>
      <c r="BF85" s="440"/>
      <c r="BG85" s="440"/>
      <c r="BH85" s="440"/>
      <c r="BI85" s="440"/>
      <c r="BJ85" s="440"/>
      <c r="BK85" s="458"/>
    </row>
    <row r="86" spans="1:63" ht="13.75" customHeight="1">
      <c r="A86" s="456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8"/>
    </row>
    <row r="87" spans="1:63" ht="13.75" customHeight="1">
      <c r="A87" s="456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8"/>
    </row>
    <row r="88" spans="1:63" ht="13.75" customHeight="1">
      <c r="A88" s="456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8"/>
    </row>
    <row r="89" spans="1:63" ht="13.75" customHeight="1">
      <c r="A89" s="456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8"/>
    </row>
    <row r="90" spans="1:63" ht="13.75" customHeight="1">
      <c r="A90" s="456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8"/>
    </row>
    <row r="91" spans="1:63" ht="13.75" customHeight="1">
      <c r="A91" s="459"/>
      <c r="B91" s="460"/>
      <c r="C91" s="460"/>
      <c r="D91" s="460"/>
      <c r="E91" s="460"/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460"/>
      <c r="V91" s="460"/>
      <c r="W91" s="460"/>
      <c r="X91" s="460"/>
      <c r="Y91" s="460"/>
      <c r="Z91" s="460"/>
      <c r="AA91" s="460"/>
      <c r="AB91" s="460"/>
      <c r="AC91" s="460"/>
      <c r="AD91" s="460"/>
      <c r="AE91" s="460"/>
      <c r="AF91" s="460"/>
      <c r="AG91" s="461" t="s">
        <v>102</v>
      </c>
      <c r="AH91" s="460"/>
      <c r="AI91" s="460"/>
      <c r="AJ91" s="460"/>
      <c r="AK91" s="460"/>
      <c r="AL91" s="460"/>
      <c r="AM91" s="460"/>
      <c r="AN91" s="460"/>
      <c r="AO91" s="460"/>
      <c r="AP91" s="460"/>
      <c r="AQ91" s="460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  <c r="BK91" s="462"/>
    </row>
  </sheetData>
  <mergeCells count="61">
    <mergeCell ref="P2:BK3"/>
    <mergeCell ref="AN4:AY4"/>
    <mergeCell ref="AZ4:BK4"/>
    <mergeCell ref="P4:AA4"/>
    <mergeCell ref="AN6:AN7"/>
    <mergeCell ref="AO6:AS6"/>
    <mergeCell ref="AT6:AT7"/>
    <mergeCell ref="AU6:AY6"/>
    <mergeCell ref="AZ6:AZ7"/>
    <mergeCell ref="BA6:BE6"/>
    <mergeCell ref="BF6:BF7"/>
    <mergeCell ref="BG6:BK6"/>
    <mergeCell ref="AN5:AS5"/>
    <mergeCell ref="AT5:AY5"/>
    <mergeCell ref="AZ5:BE5"/>
    <mergeCell ref="BF5:BK5"/>
    <mergeCell ref="V5:AA5"/>
    <mergeCell ref="P6:P7"/>
    <mergeCell ref="Q6:U6"/>
    <mergeCell ref="V6:V7"/>
    <mergeCell ref="P5:U5"/>
    <mergeCell ref="W6:AA6"/>
    <mergeCell ref="A2:A7"/>
    <mergeCell ref="B2:B7"/>
    <mergeCell ref="C2:D4"/>
    <mergeCell ref="E2:E7"/>
    <mergeCell ref="F2:O2"/>
    <mergeCell ref="F3:F7"/>
    <mergeCell ref="G3:G7"/>
    <mergeCell ref="H3:O3"/>
    <mergeCell ref="H4:H7"/>
    <mergeCell ref="I4:O4"/>
    <mergeCell ref="C5:C7"/>
    <mergeCell ref="D5:D7"/>
    <mergeCell ref="M5:O6"/>
    <mergeCell ref="I5:I7"/>
    <mergeCell ref="J5:J7"/>
    <mergeCell ref="K5:K7"/>
    <mergeCell ref="L5:L7"/>
    <mergeCell ref="H79:H84"/>
    <mergeCell ref="I79:O79"/>
    <mergeCell ref="I84:O84"/>
    <mergeCell ref="I83:O83"/>
    <mergeCell ref="I80:O80"/>
    <mergeCell ref="I81:O81"/>
    <mergeCell ref="I82:O82"/>
    <mergeCell ref="AB4:AM4"/>
    <mergeCell ref="AB5:AG5"/>
    <mergeCell ref="AH5:AM5"/>
    <mergeCell ref="AB6:AB7"/>
    <mergeCell ref="AH6:AH7"/>
    <mergeCell ref="AC6:AG6"/>
    <mergeCell ref="AI6:AM6"/>
    <mergeCell ref="AN9:AS9"/>
    <mergeCell ref="AT9:AY9"/>
    <mergeCell ref="AZ9:BE9"/>
    <mergeCell ref="BF9:BK9"/>
    <mergeCell ref="P9:U9"/>
    <mergeCell ref="V9:AA9"/>
    <mergeCell ref="AB9:AG9"/>
    <mergeCell ref="AH9:AM9"/>
  </mergeCells>
  <pageMargins left="0.15748000000000001" right="0.11811000000000001" top="0.11811000000000001" bottom="3.9370099999999998E-2" header="0.23622000000000001" footer="0.35433100000000001"/>
  <pageSetup scale="45" orientation="landscape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1-2 </vt:lpstr>
      <vt:lpstr>3-4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2022-12-15T07:08:18Z</dcterms:modified>
</cp:coreProperties>
</file>